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ti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workbookProtection workbookPassword="C661" lockStructure="1"/>
  <bookViews>
    <workbookView xWindow="240" yWindow="315" windowWidth="19440" windowHeight="9600" tabRatio="791"/>
  </bookViews>
  <sheets>
    <sheet name="About Jim Bowie" sheetId="8" r:id="rId1"/>
    <sheet name="Lean Acres" sheetId="9" r:id="rId2"/>
    <sheet name="Instructions" sheetId="12" r:id="rId3"/>
    <sheet name="SOD Scoring Scales" sheetId="22" r:id="rId4"/>
    <sheet name="FMEA Matrix" sheetId="13" r:id="rId5"/>
    <sheet name="FMEA RPN Pareto Chart" sheetId="20" r:id="rId6"/>
    <sheet name="FMEA Criticality Pareto Chart" sheetId="21" r:id="rId7"/>
  </sheets>
  <definedNames>
    <definedName name="_xlnm.Print_Area" localSheetId="0" hidden="1">'About Jim Bowie'!$A$1:$V$39</definedName>
    <definedName name="_xlnm.Print_Area" localSheetId="4" hidden="1">'FMEA Matrix'!$A$1:$Y$44</definedName>
    <definedName name="_xlnm.Print_Area" localSheetId="2" hidden="1">Instructions!$A$1:$M$43</definedName>
    <definedName name="_xlnm.Print_Area" localSheetId="1" hidden="1">'Lean Acres'!$A$1:$V$39</definedName>
    <definedName name="_xlnm.Print_Area" localSheetId="3" hidden="1">'SOD Scoring Scales'!$A$1:$E$32</definedName>
  </definedNames>
  <calcPr calcId="145621"/>
</workbook>
</file>

<file path=xl/calcChain.xml><?xml version="1.0" encoding="utf-8"?>
<calcChain xmlns="http://schemas.openxmlformats.org/spreadsheetml/2006/main">
  <c r="W26" i="13" l="1"/>
  <c r="W27" i="13"/>
  <c r="W28" i="13"/>
  <c r="W29" i="13"/>
  <c r="T26" i="13"/>
  <c r="T27" i="13"/>
  <c r="T28" i="13"/>
  <c r="T29" i="13"/>
  <c r="S9" i="13" l="1"/>
  <c r="S10" i="13"/>
  <c r="S11" i="13"/>
  <c r="S12" i="13"/>
  <c r="S13" i="13"/>
  <c r="S14" i="13"/>
  <c r="S15" i="13"/>
  <c r="S16" i="13"/>
  <c r="S17" i="13"/>
  <c r="D43" i="13" s="1"/>
  <c r="R43" i="13" s="1"/>
  <c r="S18" i="13"/>
  <c r="S19" i="13"/>
  <c r="S20" i="13"/>
  <c r="S21" i="13"/>
  <c r="D47" i="13" s="1"/>
  <c r="R47" i="13" s="1"/>
  <c r="S22" i="13"/>
  <c r="S23" i="13"/>
  <c r="S24" i="13"/>
  <c r="S25" i="13"/>
  <c r="D51" i="13" s="1"/>
  <c r="R51" i="13" s="1"/>
  <c r="S26" i="13"/>
  <c r="S27" i="13"/>
  <c r="S28" i="13"/>
  <c r="S29" i="13"/>
  <c r="D55" i="13" s="1"/>
  <c r="R55" i="13" s="1"/>
  <c r="S30" i="13"/>
  <c r="S31" i="13"/>
  <c r="S32" i="13"/>
  <c r="S8" i="13"/>
  <c r="I9" i="13"/>
  <c r="I10" i="13"/>
  <c r="I11" i="13"/>
  <c r="I12" i="13"/>
  <c r="I13" i="13"/>
  <c r="T13" i="13" s="1"/>
  <c r="I14" i="13"/>
  <c r="I15" i="13"/>
  <c r="T15" i="13" s="1"/>
  <c r="I16" i="13"/>
  <c r="T16" i="13" s="1"/>
  <c r="I17" i="13"/>
  <c r="T17" i="13" s="1"/>
  <c r="I18" i="13"/>
  <c r="T18" i="13" s="1"/>
  <c r="I19" i="13"/>
  <c r="T19" i="13" s="1"/>
  <c r="I20" i="13"/>
  <c r="T20" i="13" s="1"/>
  <c r="I21" i="13"/>
  <c r="T21" i="13" s="1"/>
  <c r="I22" i="13"/>
  <c r="T22" i="13" s="1"/>
  <c r="I23" i="13"/>
  <c r="T23" i="13" s="1"/>
  <c r="I24" i="13"/>
  <c r="T24" i="13" s="1"/>
  <c r="I25" i="13"/>
  <c r="T25" i="13" s="1"/>
  <c r="I26" i="13"/>
  <c r="I27" i="13"/>
  <c r="I28" i="13"/>
  <c r="I29" i="13"/>
  <c r="I30" i="13"/>
  <c r="T30" i="13" s="1"/>
  <c r="I31" i="13"/>
  <c r="T31" i="13" s="1"/>
  <c r="I32" i="13"/>
  <c r="T32" i="13" s="1"/>
  <c r="I8" i="13"/>
  <c r="D40" i="13" l="1"/>
  <c r="R40" i="13" s="1"/>
  <c r="T14" i="13"/>
  <c r="T10" i="13"/>
  <c r="D37" i="13"/>
  <c r="R37" i="13" s="1"/>
  <c r="T11" i="13"/>
  <c r="D38" i="13"/>
  <c r="R38" i="13" s="1"/>
  <c r="T12" i="13"/>
  <c r="T8" i="13"/>
  <c r="T9" i="13"/>
  <c r="D58" i="13"/>
  <c r="R58" i="13" s="1"/>
  <c r="D54" i="13"/>
  <c r="R54" i="13" s="1"/>
  <c r="D50" i="13"/>
  <c r="R50" i="13" s="1"/>
  <c r="D46" i="13"/>
  <c r="R46" i="13" s="1"/>
  <c r="D42" i="13"/>
  <c r="R42" i="13" s="1"/>
  <c r="D57" i="13"/>
  <c r="R57" i="13" s="1"/>
  <c r="D53" i="13"/>
  <c r="R53" i="13" s="1"/>
  <c r="D49" i="13"/>
  <c r="R49" i="13" s="1"/>
  <c r="D45" i="13"/>
  <c r="R45" i="13" s="1"/>
  <c r="D41" i="13"/>
  <c r="R41" i="13" s="1"/>
  <c r="D39" i="13"/>
  <c r="R39" i="13" s="1"/>
  <c r="D35" i="13"/>
  <c r="R35" i="13" s="1"/>
  <c r="D56" i="13"/>
  <c r="R56" i="13" s="1"/>
  <c r="V56" i="13" s="1"/>
  <c r="D52" i="13"/>
  <c r="R52" i="13" s="1"/>
  <c r="D48" i="13"/>
  <c r="R48" i="13" s="1"/>
  <c r="D44" i="13"/>
  <c r="R44" i="13" s="1"/>
  <c r="D36" i="13"/>
  <c r="R36" i="13" s="1"/>
  <c r="V54" i="13"/>
  <c r="U54" i="13"/>
  <c r="U52" i="13"/>
  <c r="V52" i="13"/>
  <c r="V53" i="13"/>
  <c r="U53" i="13"/>
  <c r="U55" i="13"/>
  <c r="V55" i="13"/>
  <c r="D34" i="13"/>
  <c r="R34" i="13" s="1"/>
  <c r="P48" i="13" s="1"/>
  <c r="V9" i="13"/>
  <c r="V10" i="13"/>
  <c r="V11" i="13"/>
  <c r="V12" i="13"/>
  <c r="V13" i="13"/>
  <c r="V14" i="13"/>
  <c r="V15" i="13"/>
  <c r="V16" i="13"/>
  <c r="V17" i="13"/>
  <c r="V18" i="13"/>
  <c r="V19" i="13"/>
  <c r="V20" i="13"/>
  <c r="V21" i="13"/>
  <c r="V22" i="13"/>
  <c r="V23" i="13"/>
  <c r="V24" i="13"/>
  <c r="V25" i="13"/>
  <c r="V26" i="13"/>
  <c r="V27" i="13"/>
  <c r="V28" i="13"/>
  <c r="V29" i="13"/>
  <c r="V30" i="13"/>
  <c r="V31" i="13"/>
  <c r="V32" i="13"/>
  <c r="V8" i="13"/>
  <c r="L9" i="13"/>
  <c r="L10" i="13"/>
  <c r="L11" i="13"/>
  <c r="L12" i="13"/>
  <c r="W12" i="13" s="1"/>
  <c r="L13" i="13"/>
  <c r="W13" i="13" s="1"/>
  <c r="L14" i="13"/>
  <c r="L15" i="13"/>
  <c r="W15" i="13" s="1"/>
  <c r="L16" i="13"/>
  <c r="W16" i="13" s="1"/>
  <c r="L17" i="13"/>
  <c r="W17" i="13" s="1"/>
  <c r="L18" i="13"/>
  <c r="W18" i="13" s="1"/>
  <c r="L19" i="13"/>
  <c r="W19" i="13" s="1"/>
  <c r="L20" i="13"/>
  <c r="W20" i="13" s="1"/>
  <c r="L21" i="13"/>
  <c r="W21" i="13" s="1"/>
  <c r="L22" i="13"/>
  <c r="W22" i="13" s="1"/>
  <c r="L23" i="13"/>
  <c r="W23" i="13" s="1"/>
  <c r="L24" i="13"/>
  <c r="W24" i="13" s="1"/>
  <c r="L25" i="13"/>
  <c r="W25" i="13" s="1"/>
  <c r="L26" i="13"/>
  <c r="L27" i="13"/>
  <c r="L28" i="13"/>
  <c r="L29" i="13"/>
  <c r="L30" i="13"/>
  <c r="W30" i="13" s="1"/>
  <c r="L31" i="13"/>
  <c r="W31" i="13" s="1"/>
  <c r="L32" i="13"/>
  <c r="W32" i="13" s="1"/>
  <c r="L8" i="13"/>
  <c r="C40" i="13" l="1"/>
  <c r="H40" i="13" s="1"/>
  <c r="W14" i="13"/>
  <c r="W9" i="13"/>
  <c r="W8" i="13"/>
  <c r="C37" i="13"/>
  <c r="H37" i="13" s="1"/>
  <c r="W11" i="13"/>
  <c r="C36" i="13"/>
  <c r="H36" i="13" s="1"/>
  <c r="W10" i="13"/>
  <c r="P41" i="13"/>
  <c r="P34" i="13"/>
  <c r="P50" i="13"/>
  <c r="P57" i="13"/>
  <c r="P43" i="13"/>
  <c r="P47" i="13"/>
  <c r="P56" i="13"/>
  <c r="P46" i="13"/>
  <c r="P53" i="13"/>
  <c r="P37" i="13"/>
  <c r="P44" i="13"/>
  <c r="P55" i="13"/>
  <c r="P39" i="13"/>
  <c r="U56" i="13"/>
  <c r="P58" i="13"/>
  <c r="P42" i="13"/>
  <c r="P49" i="13"/>
  <c r="P40" i="13"/>
  <c r="P51" i="13"/>
  <c r="P35" i="13"/>
  <c r="C39" i="13"/>
  <c r="H39" i="13" s="1"/>
  <c r="C35" i="13"/>
  <c r="H35" i="13" s="1"/>
  <c r="P54" i="13"/>
  <c r="P38" i="13"/>
  <c r="P45" i="13"/>
  <c r="P52" i="13"/>
  <c r="P36" i="13"/>
  <c r="C38" i="13"/>
  <c r="H38" i="13" s="1"/>
  <c r="C55" i="13"/>
  <c r="H55" i="13" s="1"/>
  <c r="C51" i="13"/>
  <c r="H51" i="13" s="1"/>
  <c r="C47" i="13"/>
  <c r="H47" i="13" s="1"/>
  <c r="C43" i="13"/>
  <c r="H43" i="13" s="1"/>
  <c r="C58" i="13"/>
  <c r="H58" i="13" s="1"/>
  <c r="C54" i="13"/>
  <c r="H54" i="13" s="1"/>
  <c r="C50" i="13"/>
  <c r="H50" i="13" s="1"/>
  <c r="C46" i="13"/>
  <c r="H46" i="13" s="1"/>
  <c r="C42" i="13"/>
  <c r="H42" i="13" s="1"/>
  <c r="C57" i="13"/>
  <c r="H57" i="13" s="1"/>
  <c r="C53" i="13"/>
  <c r="H53" i="13" s="1"/>
  <c r="C49" i="13"/>
  <c r="H49" i="13" s="1"/>
  <c r="C45" i="13"/>
  <c r="H45" i="13" s="1"/>
  <c r="C41" i="13"/>
  <c r="H41" i="13" s="1"/>
  <c r="C56" i="13"/>
  <c r="H56" i="13" s="1"/>
  <c r="C52" i="13"/>
  <c r="H52" i="13" s="1"/>
  <c r="C48" i="13"/>
  <c r="H48" i="13" s="1"/>
  <c r="C44" i="13"/>
  <c r="H44" i="13" s="1"/>
  <c r="C34" i="13"/>
  <c r="H34" i="13" s="1"/>
  <c r="V50" i="13" l="1"/>
  <c r="U51" i="13"/>
  <c r="V51" i="13"/>
  <c r="U50" i="13"/>
  <c r="V35" i="13"/>
  <c r="V49" i="13"/>
  <c r="U49" i="13"/>
  <c r="V48" i="13"/>
  <c r="U35" i="13"/>
  <c r="U48" i="13"/>
  <c r="U36" i="13"/>
  <c r="U47" i="13"/>
  <c r="V47" i="13"/>
  <c r="U46" i="13"/>
  <c r="V46" i="13"/>
  <c r="U45" i="13"/>
  <c r="V45" i="13"/>
  <c r="U44" i="13"/>
  <c r="V44" i="13"/>
  <c r="V43" i="13"/>
  <c r="U43" i="13"/>
  <c r="U42" i="13"/>
  <c r="U34" i="13"/>
  <c r="V42" i="13"/>
  <c r="V41" i="13"/>
  <c r="U41" i="13"/>
  <c r="U40" i="13"/>
  <c r="V40" i="13"/>
  <c r="V39" i="13"/>
  <c r="V36" i="13"/>
  <c r="U39" i="13"/>
  <c r="V38" i="13"/>
  <c r="U38" i="13"/>
  <c r="V37" i="13"/>
  <c r="U37" i="13"/>
  <c r="V57" i="13"/>
  <c r="U57" i="13"/>
  <c r="V34" i="13"/>
  <c r="V58" i="13"/>
  <c r="U58" i="13"/>
  <c r="F41" i="13"/>
  <c r="F37" i="13"/>
  <c r="F52" i="13"/>
  <c r="F48" i="13"/>
  <c r="F44" i="13"/>
  <c r="F36" i="13"/>
  <c r="F55" i="13"/>
  <c r="F47" i="13"/>
  <c r="F56" i="13"/>
  <c r="F40" i="13"/>
  <c r="F43" i="13"/>
  <c r="F39" i="13"/>
  <c r="F51" i="13"/>
  <c r="F35" i="13"/>
  <c r="F54" i="13"/>
  <c r="F50" i="13"/>
  <c r="F46" i="13"/>
  <c r="F58" i="13"/>
  <c r="F42" i="13"/>
  <c r="F38" i="13"/>
  <c r="F57" i="13"/>
  <c r="F34" i="13"/>
  <c r="K34" i="13" s="1"/>
  <c r="F53" i="13"/>
  <c r="F49" i="13"/>
  <c r="F45" i="13"/>
  <c r="J52" i="13"/>
  <c r="K52" i="13"/>
  <c r="J49" i="13"/>
  <c r="K49" i="13"/>
  <c r="J46" i="13"/>
  <c r="K46" i="13"/>
  <c r="K43" i="13"/>
  <c r="J43" i="13"/>
  <c r="K56" i="13"/>
  <c r="J56" i="13"/>
  <c r="J53" i="13"/>
  <c r="K53" i="13"/>
  <c r="J50" i="13"/>
  <c r="K50" i="13"/>
  <c r="K47" i="13"/>
  <c r="J47" i="13"/>
  <c r="J44" i="13"/>
  <c r="K44" i="13"/>
  <c r="J57" i="13"/>
  <c r="J54" i="13"/>
  <c r="K54" i="13"/>
  <c r="K51" i="13"/>
  <c r="J51" i="13"/>
  <c r="J48" i="13"/>
  <c r="K48" i="13"/>
  <c r="J45" i="13"/>
  <c r="K45" i="13"/>
  <c r="J42" i="13"/>
  <c r="K42" i="13"/>
  <c r="J58" i="13"/>
  <c r="K55" i="13"/>
  <c r="J55" i="13"/>
  <c r="K36" i="13" l="1"/>
  <c r="J41" i="13"/>
  <c r="J36" i="13"/>
  <c r="K41" i="13"/>
  <c r="K40" i="13"/>
  <c r="J40" i="13"/>
  <c r="J39" i="13"/>
  <c r="K39" i="13"/>
  <c r="J38" i="13"/>
  <c r="K38" i="13"/>
  <c r="K37" i="13"/>
  <c r="J37" i="13"/>
  <c r="K58" i="13"/>
  <c r="K57" i="13"/>
  <c r="J34" i="13"/>
  <c r="J35" i="13"/>
  <c r="K35" i="13"/>
</calcChain>
</file>

<file path=xl/comments1.xml><?xml version="1.0" encoding="utf-8"?>
<comments xmlns="http://schemas.openxmlformats.org/spreadsheetml/2006/main">
  <authors>
    <author>Buckaroo Banzai</author>
  </authors>
  <commentList>
    <comment ref="C7" authorId="0">
      <text>
        <r>
          <rPr>
            <b/>
            <sz val="9"/>
            <color indexed="81"/>
            <rFont val="Tahoma"/>
            <family val="2"/>
          </rPr>
          <t>Buckaroo Banzai:</t>
        </r>
        <r>
          <rPr>
            <sz val="9"/>
            <color indexed="81"/>
            <rFont val="Tahoma"/>
            <family val="2"/>
          </rPr>
          <t xml:space="preserve">
What is under investigation?</t>
        </r>
      </text>
    </comment>
    <comment ref="D7" authorId="0">
      <text>
        <r>
          <rPr>
            <b/>
            <sz val="9"/>
            <color indexed="81"/>
            <rFont val="Tahoma"/>
            <family val="2"/>
          </rPr>
          <t>Buckaroo Banzai:</t>
        </r>
        <r>
          <rPr>
            <sz val="9"/>
            <color indexed="81"/>
            <rFont val="Tahoma"/>
            <family val="2"/>
          </rPr>
          <t xml:space="preserve">
What could go wrong?</t>
        </r>
      </text>
    </comment>
    <comment ref="E7" authorId="0">
      <text>
        <r>
          <rPr>
            <b/>
            <sz val="9"/>
            <color indexed="81"/>
            <rFont val="Tahoma"/>
            <family val="2"/>
          </rPr>
          <t>Buckaroo Banzai:</t>
        </r>
        <r>
          <rPr>
            <sz val="9"/>
            <color indexed="81"/>
            <rFont val="Tahoma"/>
            <family val="2"/>
          </rPr>
          <t xml:space="preserve">
What is the impact?</t>
        </r>
      </text>
    </comment>
    <comment ref="G7" authorId="0">
      <text>
        <r>
          <rPr>
            <b/>
            <sz val="9"/>
            <color indexed="81"/>
            <rFont val="Tahoma"/>
            <family val="2"/>
          </rPr>
          <t>Buckaroo Banzai:</t>
        </r>
        <r>
          <rPr>
            <sz val="9"/>
            <color indexed="81"/>
            <rFont val="Tahoma"/>
            <family val="2"/>
          </rPr>
          <t xml:space="preserve">
What is the root cause of the failure?</t>
        </r>
      </text>
    </comment>
    <comment ref="J7" authorId="0">
      <text>
        <r>
          <rPr>
            <b/>
            <sz val="9"/>
            <color indexed="81"/>
            <rFont val="Tahoma"/>
            <family val="2"/>
          </rPr>
          <t>Buckaroo Banzai:</t>
        </r>
        <r>
          <rPr>
            <sz val="9"/>
            <color indexed="81"/>
            <rFont val="Tahoma"/>
            <family val="2"/>
          </rPr>
          <t xml:space="preserve">
What controls are in place to correct or prevent the failure or its root cause?</t>
        </r>
      </text>
    </comment>
    <comment ref="M7" authorId="0">
      <text>
        <r>
          <rPr>
            <b/>
            <sz val="9"/>
            <color indexed="81"/>
            <rFont val="Tahoma"/>
            <family val="2"/>
          </rPr>
          <t>Buckaroo Banzai:</t>
        </r>
        <r>
          <rPr>
            <sz val="9"/>
            <color indexed="81"/>
            <rFont val="Tahoma"/>
            <family val="2"/>
          </rPr>
          <t xml:space="preserve">
What should be done to reduce the severity or occurrence, or improve the detection of the failure mode?  
Note: always focus on root cause.</t>
        </r>
      </text>
    </comment>
    <comment ref="N7" authorId="0">
      <text>
        <r>
          <rPr>
            <b/>
            <sz val="9"/>
            <color indexed="81"/>
            <rFont val="Tahoma"/>
            <family val="2"/>
          </rPr>
          <t>Buckaroo Banzai:</t>
        </r>
        <r>
          <rPr>
            <sz val="9"/>
            <color indexed="81"/>
            <rFont val="Tahoma"/>
            <family val="2"/>
          </rPr>
          <t xml:space="preserve">
Who is responsible for the execution of each of these actions?</t>
        </r>
      </text>
    </comment>
    <comment ref="O7" authorId="0">
      <text>
        <r>
          <rPr>
            <b/>
            <sz val="9"/>
            <color indexed="81"/>
            <rFont val="Tahoma"/>
            <family val="2"/>
          </rPr>
          <t>Buckaroo Banzai:</t>
        </r>
        <r>
          <rPr>
            <sz val="9"/>
            <color indexed="81"/>
            <rFont val="Tahoma"/>
            <family val="2"/>
          </rPr>
          <t xml:space="preserve">
When will the action begin?</t>
        </r>
      </text>
    </comment>
    <comment ref="P7" authorId="0">
      <text>
        <r>
          <rPr>
            <b/>
            <sz val="9"/>
            <color indexed="81"/>
            <rFont val="Tahoma"/>
            <family val="2"/>
          </rPr>
          <t>Buckaroo Banzai:</t>
        </r>
        <r>
          <rPr>
            <sz val="9"/>
            <color indexed="81"/>
            <rFont val="Tahoma"/>
            <family val="2"/>
          </rPr>
          <t xml:space="preserve">
When will the action be complete?</t>
        </r>
      </text>
    </comment>
  </commentList>
</comments>
</file>

<file path=xl/sharedStrings.xml><?xml version="1.0" encoding="utf-8"?>
<sst xmlns="http://schemas.openxmlformats.org/spreadsheetml/2006/main" count="148" uniqueCount="80">
  <si>
    <t>SEVERITY</t>
  </si>
  <si>
    <t>Potential Failure Cause(s)</t>
  </si>
  <si>
    <t>Potential Failure Effect(s)</t>
  </si>
  <si>
    <t>OCCURRENCE</t>
  </si>
  <si>
    <t>DETECTION</t>
  </si>
  <si>
    <t>RPN</t>
  </si>
  <si>
    <t>POC Name</t>
  </si>
  <si>
    <t>Action(s) Recommended</t>
  </si>
  <si>
    <t>RESULT</t>
  </si>
  <si>
    <t>Notes</t>
  </si>
  <si>
    <t>IMPROVEMENT PLAN</t>
  </si>
  <si>
    <t>ASSESSMENT</t>
  </si>
  <si>
    <t>CRITICALITY</t>
  </si>
  <si>
    <t>A</t>
  </si>
  <si>
    <t>B</t>
  </si>
  <si>
    <t>C</t>
  </si>
  <si>
    <t>D</t>
  </si>
  <si>
    <t>E</t>
  </si>
  <si>
    <t>F</t>
  </si>
  <si>
    <t>G</t>
  </si>
  <si>
    <t>H</t>
  </si>
  <si>
    <t>I</t>
  </si>
  <si>
    <t>J</t>
  </si>
  <si>
    <t>K</t>
  </si>
  <si>
    <t>L</t>
  </si>
  <si>
    <t>M</t>
  </si>
  <si>
    <t>N</t>
  </si>
  <si>
    <t>O</t>
  </si>
  <si>
    <t>P</t>
  </si>
  <si>
    <t>Q</t>
  </si>
  <si>
    <t>R</t>
  </si>
  <si>
    <t>S</t>
  </si>
  <si>
    <t>T</t>
  </si>
  <si>
    <t>U</t>
  </si>
  <si>
    <t>V</t>
  </si>
  <si>
    <t>W</t>
  </si>
  <si>
    <t>X</t>
  </si>
  <si>
    <t>Y</t>
  </si>
  <si>
    <t>Process/Product Name:</t>
  </si>
  <si>
    <t>Process/Product Owner:</t>
  </si>
  <si>
    <t>Prepared By:</t>
  </si>
  <si>
    <t>Revision:</t>
  </si>
  <si>
    <t>Date of Revision:</t>
  </si>
  <si>
    <t>Editable Field:</t>
  </si>
  <si>
    <t>EFFECT</t>
  </si>
  <si>
    <t>DESCRIPTION</t>
  </si>
  <si>
    <t>SCORE</t>
  </si>
  <si>
    <t>Catastrophic</t>
  </si>
  <si>
    <t>None</t>
  </si>
  <si>
    <t>High</t>
  </si>
  <si>
    <t>Moderate</t>
  </si>
  <si>
    <t>Low</t>
  </si>
  <si>
    <t>Product, Service, System, Process Step, or Input</t>
  </si>
  <si>
    <t>Remote</t>
  </si>
  <si>
    <t xml:space="preserve">Low </t>
  </si>
  <si>
    <t>PROBABILITY</t>
  </si>
  <si>
    <t>Inevitable</t>
  </si>
  <si>
    <t>Failure has not been observed in experiments or associated with identical/similar systems/processes or services/products.</t>
  </si>
  <si>
    <t>Failure has been observed in all experiments or associated with all identical/similar systems/processes or services/products.</t>
  </si>
  <si>
    <t>Failure has been observed in several experiments and/or associated with several identical/similar systems/processes or services/products.</t>
  </si>
  <si>
    <t>Failure has been observed in isolated experiments and/or associated with isolated identical/similar systems/processes or services/products.</t>
  </si>
  <si>
    <t>Failure has been observed in a majority of experiments and/or associated with a majority of identical/similar systems/processes or services/products.</t>
  </si>
  <si>
    <t>Certain</t>
  </si>
  <si>
    <t>Impossible</t>
  </si>
  <si>
    <t>Failure causes no impact on system/process or product/service quality.</t>
  </si>
  <si>
    <t>Failure causes slight disruptions to system/process but no impact on product/service quality.</t>
  </si>
  <si>
    <t>Failure causes noticeable disruptions to system/process with some product/service rework required.</t>
  </si>
  <si>
    <t>Failure causes major disruptions to system/process with significant product/service rework required.</t>
  </si>
  <si>
    <t>Failure causes total breakdown of system/process and the product/service is not recoverable.</t>
  </si>
  <si>
    <t>Failure cannot be detected.</t>
  </si>
  <si>
    <t>Failure is always detected.</t>
  </si>
  <si>
    <t>Failure is rarely detected.</t>
  </si>
  <si>
    <t>Failure is frequently detected.</t>
  </si>
  <si>
    <t>Failure is detected ~50% of the time.</t>
  </si>
  <si>
    <t>Potential Failure Mode(s)</t>
  </si>
  <si>
    <t>Current Control(s)</t>
  </si>
  <si>
    <t>Start Date</t>
  </si>
  <si>
    <t>End Date</t>
  </si>
  <si>
    <t>CRITICALITY Δ</t>
  </si>
  <si>
    <t>RPN Δ</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</si>
</sst>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Red]\(0\)"/>
  </numFmts>
  <fonts count="10" x14ac:knownFonts="1">
    <font>
      <sz val="11"/>
      <color theme="1"/>
      <name val="Calibri"/>
      <family val="2"/>
      <scheme val="minor"/>
    </font>
    <font>
      <b/>
      <sz val="11"/>
      <color theme="1"/>
      <name val="Calibri"/>
      <family val="2"/>
      <scheme val="minor"/>
    </font>
    <font>
      <b/>
      <sz val="11"/>
      <color theme="0"/>
      <name val="Calibri"/>
      <family val="2"/>
      <scheme val="minor"/>
    </font>
    <font>
      <sz val="11"/>
      <color theme="0"/>
      <name val="Calibri"/>
      <family val="2"/>
      <scheme val="minor"/>
    </font>
    <font>
      <i/>
      <sz val="11"/>
      <color theme="0"/>
      <name val="Calibri"/>
      <family val="2"/>
      <scheme val="minor"/>
    </font>
    <font>
      <sz val="11"/>
      <name val="Calibri"/>
      <family val="2"/>
      <scheme val="minor"/>
    </font>
    <font>
      <sz val="9"/>
      <color indexed="81"/>
      <name val="Tahoma"/>
      <family val="2"/>
    </font>
    <font>
      <b/>
      <sz val="9"/>
      <color indexed="81"/>
      <name val="Tahoma"/>
      <family val="2"/>
    </font>
    <font>
      <u/>
      <sz val="11"/>
      <color theme="10"/>
      <name val="Calibri"/>
      <family val="2"/>
      <scheme val="minor"/>
    </font>
    <font>
      <b/>
      <sz val="11"/>
      <name val="Calibri"/>
      <family val="2"/>
      <scheme val="minor"/>
    </font>
  </fonts>
  <fills count="9">
    <fill>
      <patternFill patternType="none"/>
    </fill>
    <fill>
      <patternFill patternType="gray125"/>
    </fill>
    <fill>
      <patternFill patternType="solid">
        <fgColor theme="1"/>
        <bgColor indexed="64"/>
      </patternFill>
    </fill>
    <fill>
      <patternFill patternType="solid">
        <fgColor theme="4" tint="-0.249977111117893"/>
        <bgColor indexed="64"/>
      </patternFill>
    </fill>
    <fill>
      <patternFill patternType="solid">
        <fgColor theme="6" tint="-0.499984740745262"/>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99"/>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style="thin">
        <color theme="0"/>
      </bottom>
      <diagonal/>
    </border>
    <border>
      <left style="thin">
        <color theme="6" tint="-0.499984740745262"/>
      </left>
      <right style="thin">
        <color theme="6" tint="-0.499984740745262"/>
      </right>
      <top style="thin">
        <color theme="6" tint="-0.499984740745262"/>
      </top>
      <bottom style="thin">
        <color theme="6" tint="-0.499984740745262"/>
      </bottom>
      <diagonal/>
    </border>
    <border>
      <left/>
      <right style="thin">
        <color theme="0"/>
      </right>
      <top style="thin">
        <color theme="0"/>
      </top>
      <bottom/>
      <diagonal/>
    </border>
    <border>
      <left style="thin">
        <color indexed="64"/>
      </left>
      <right style="thin">
        <color indexed="64"/>
      </right>
      <top style="thin">
        <color indexed="64"/>
      </top>
      <bottom/>
      <diagonal/>
    </border>
    <border>
      <left/>
      <right/>
      <top style="thin">
        <color theme="0"/>
      </top>
      <bottom style="thin">
        <color theme="0"/>
      </bottom>
      <diagonal/>
    </border>
    <border>
      <left style="thin">
        <color theme="0"/>
      </left>
      <right style="thin">
        <color theme="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s>
  <cellStyleXfs count="2">
    <xf numFmtId="0" fontId="0" fillId="0" borderId="0"/>
    <xf numFmtId="0" fontId="8" fillId="0" borderId="0" applyNumberFormat="0" applyFill="0" applyBorder="0" applyAlignment="0" applyProtection="0"/>
  </cellStyleXfs>
  <cellXfs count="73">
    <xf numFmtId="0" fontId="0" fillId="0" borderId="0" xfId="0"/>
    <xf numFmtId="0" fontId="0" fillId="2" borderId="1" xfId="0" applyFill="1" applyBorder="1"/>
    <xf numFmtId="0" fontId="0" fillId="0" borderId="2" xfId="0" applyBorder="1"/>
    <xf numFmtId="0" fontId="0" fillId="0" borderId="3" xfId="0" applyBorder="1"/>
    <xf numFmtId="0" fontId="0" fillId="0" borderId="5" xfId="0" applyBorder="1"/>
    <xf numFmtId="0" fontId="0" fillId="0" borderId="4" xfId="0" applyBorder="1"/>
    <xf numFmtId="0" fontId="0" fillId="0" borderId="7" xfId="0" applyBorder="1"/>
    <xf numFmtId="0" fontId="0" fillId="0" borderId="6" xfId="0" applyBorder="1"/>
    <xf numFmtId="0" fontId="0" fillId="0" borderId="1" xfId="0" applyBorder="1" applyAlignment="1" applyProtection="1">
      <alignment horizontal="center" vertical="center"/>
      <protection locked="0"/>
    </xf>
    <xf numFmtId="49" fontId="0" fillId="3" borderId="0" xfId="0" applyNumberFormat="1" applyFill="1"/>
    <xf numFmtId="0" fontId="0" fillId="3" borderId="0" xfId="0" applyFill="1"/>
    <xf numFmtId="0" fontId="0" fillId="4" borderId="8" xfId="0" applyFill="1" applyBorder="1"/>
    <xf numFmtId="0" fontId="0" fillId="0" borderId="2" xfId="0" applyBorder="1" applyAlignment="1">
      <alignment horizontal="center"/>
    </xf>
    <xf numFmtId="0" fontId="0" fillId="0" borderId="5" xfId="0" applyBorder="1" applyAlignment="1">
      <alignment horizontal="center"/>
    </xf>
    <xf numFmtId="0" fontId="0" fillId="0" borderId="10" xfId="0" applyBorder="1"/>
    <xf numFmtId="0" fontId="0" fillId="0" borderId="9" xfId="0" applyBorder="1"/>
    <xf numFmtId="0" fontId="0" fillId="0" borderId="10" xfId="0" applyBorder="1" applyAlignment="1">
      <alignment horizontal="center" wrapText="1"/>
    </xf>
    <xf numFmtId="49" fontId="0" fillId="0" borderId="1" xfId="0" applyNumberFormat="1" applyBorder="1" applyAlignment="1" applyProtection="1">
      <alignment wrapText="1"/>
      <protection locked="0"/>
    </xf>
    <xf numFmtId="49" fontId="0" fillId="5" borderId="1" xfId="0" applyNumberFormat="1" applyFill="1" applyBorder="1" applyAlignment="1" applyProtection="1">
      <alignment wrapText="1"/>
      <protection locked="0"/>
    </xf>
    <xf numFmtId="14" fontId="0" fillId="0" borderId="1" xfId="0" applyNumberFormat="1" applyBorder="1" applyAlignment="1" applyProtection="1">
      <alignment horizontal="center" vertical="center"/>
      <protection locked="0"/>
    </xf>
    <xf numFmtId="14" fontId="0" fillId="5" borderId="1" xfId="0" applyNumberFormat="1" applyFill="1"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0" fontId="1" fillId="6" borderId="1" xfId="0" applyFont="1" applyFill="1" applyBorder="1" applyAlignment="1">
      <alignment horizontal="center" vertical="center"/>
    </xf>
    <xf numFmtId="0" fontId="1" fillId="7" borderId="1" xfId="0" applyFont="1" applyFill="1" applyBorder="1" applyAlignment="1" applyProtection="1">
      <alignment horizontal="center" vertical="center"/>
    </xf>
    <xf numFmtId="0" fontId="3" fillId="0" borderId="2" xfId="0" applyFont="1" applyBorder="1"/>
    <xf numFmtId="0" fontId="3" fillId="0" borderId="7" xfId="0" applyFont="1" applyBorder="1"/>
    <xf numFmtId="0" fontId="3" fillId="0" borderId="7" xfId="0" applyFont="1" applyBorder="1" applyAlignment="1">
      <alignment horizontal="center"/>
    </xf>
    <xf numFmtId="0" fontId="3" fillId="0" borderId="2" xfId="0" applyFont="1" applyBorder="1" applyAlignment="1">
      <alignment horizontal="center"/>
    </xf>
    <xf numFmtId="0" fontId="2" fillId="0" borderId="2" xfId="0" applyFont="1" applyBorder="1"/>
    <xf numFmtId="0" fontId="4" fillId="0" borderId="2" xfId="0" applyFont="1" applyBorder="1"/>
    <xf numFmtId="0" fontId="0" fillId="0" borderId="1" xfId="0" applyBorder="1" applyAlignment="1" applyProtection="1">
      <alignment horizontal="center"/>
      <protection locked="0"/>
    </xf>
    <xf numFmtId="0" fontId="0" fillId="5" borderId="1" xfId="0" applyFill="1" applyBorder="1" applyAlignment="1" applyProtection="1">
      <alignment horizontal="center"/>
      <protection locked="0"/>
    </xf>
    <xf numFmtId="0" fontId="0" fillId="0" borderId="3" xfId="0" applyBorder="1" applyAlignment="1">
      <alignment horizontal="center"/>
    </xf>
    <xf numFmtId="0" fontId="0" fillId="0" borderId="12" xfId="0" applyBorder="1"/>
    <xf numFmtId="0" fontId="0" fillId="0" borderId="12" xfId="0" applyBorder="1" applyAlignment="1">
      <alignment horizontal="center"/>
    </xf>
    <xf numFmtId="0" fontId="1" fillId="0" borderId="4" xfId="0" applyFont="1" applyBorder="1" applyAlignment="1">
      <alignment horizontal="right"/>
    </xf>
    <xf numFmtId="0" fontId="0" fillId="0" borderId="1" xfId="0" applyBorder="1" applyProtection="1">
      <protection locked="0"/>
    </xf>
    <xf numFmtId="0" fontId="0" fillId="0" borderId="10" xfId="0" applyBorder="1" applyAlignment="1">
      <alignment wrapText="1"/>
    </xf>
    <xf numFmtId="0" fontId="1" fillId="0" borderId="1" xfId="0" applyFont="1" applyBorder="1" applyAlignment="1">
      <alignment horizontal="left"/>
    </xf>
    <xf numFmtId="0" fontId="1" fillId="0" borderId="1" xfId="0" applyFont="1" applyBorder="1"/>
    <xf numFmtId="0" fontId="0" fillId="0" borderId="1" xfId="0" applyBorder="1" applyAlignment="1">
      <alignment horizontal="left"/>
    </xf>
    <xf numFmtId="0" fontId="0" fillId="0" borderId="1" xfId="0" applyBorder="1"/>
    <xf numFmtId="0" fontId="0" fillId="0" borderId="0" xfId="0" applyBorder="1" applyAlignment="1">
      <alignment horizontal="left"/>
    </xf>
    <xf numFmtId="0" fontId="0" fillId="0" borderId="0" xfId="0" applyBorder="1"/>
    <xf numFmtId="164" fontId="1" fillId="8" borderId="1" xfId="0" applyNumberFormat="1" applyFont="1" applyFill="1" applyBorder="1" applyAlignment="1">
      <alignment horizontal="center" vertical="center"/>
    </xf>
    <xf numFmtId="0" fontId="3" fillId="0" borderId="5" xfId="0" applyFont="1" applyBorder="1"/>
    <xf numFmtId="0" fontId="9" fillId="0" borderId="4" xfId="0" applyFont="1" applyBorder="1" applyAlignment="1" applyProtection="1">
      <alignment horizontal="right"/>
      <protection locked="0"/>
    </xf>
    <xf numFmtId="0" fontId="5" fillId="0" borderId="7" xfId="0" applyFont="1" applyBorder="1"/>
    <xf numFmtId="0" fontId="5" fillId="0" borderId="7" xfId="0" applyFont="1" applyBorder="1" applyAlignment="1">
      <alignment horizontal="center"/>
    </xf>
    <xf numFmtId="0" fontId="5" fillId="0" borderId="2" xfId="0" applyFont="1" applyBorder="1"/>
    <xf numFmtId="0" fontId="5" fillId="0" borderId="2" xfId="0" applyFont="1" applyBorder="1" applyAlignment="1">
      <alignment horizontal="center"/>
    </xf>
    <xf numFmtId="0" fontId="1" fillId="8" borderId="10" xfId="0" applyFont="1" applyFill="1" applyBorder="1" applyAlignment="1">
      <alignment horizontal="center" textRotation="180" wrapText="1"/>
    </xf>
    <xf numFmtId="0" fontId="1" fillId="8" borderId="16" xfId="0" applyFont="1" applyFill="1" applyBorder="1" applyAlignment="1">
      <alignment horizontal="center" textRotation="180"/>
    </xf>
    <xf numFmtId="0" fontId="0" fillId="0" borderId="16" xfId="0" applyBorder="1" applyAlignment="1">
      <alignment horizontal="center" wrapText="1"/>
    </xf>
    <xf numFmtId="0" fontId="0" fillId="0" borderId="16" xfId="0" applyBorder="1"/>
    <xf numFmtId="0" fontId="1" fillId="6" borderId="17" xfId="0" applyFont="1" applyFill="1" applyBorder="1" applyAlignment="1">
      <alignment horizontal="center" textRotation="180"/>
    </xf>
    <xf numFmtId="0" fontId="1" fillId="7" borderId="17" xfId="0" applyFont="1" applyFill="1" applyBorder="1" applyAlignment="1">
      <alignment horizontal="center" textRotation="180"/>
    </xf>
    <xf numFmtId="0" fontId="0" fillId="0" borderId="18" xfId="0" applyBorder="1"/>
    <xf numFmtId="0" fontId="1" fillId="0" borderId="1" xfId="0" applyFont="1" applyBorder="1" applyAlignment="1">
      <alignment horizontal="center" textRotation="180"/>
    </xf>
    <xf numFmtId="0" fontId="2" fillId="2" borderId="4" xfId="0" applyFont="1" applyFill="1" applyBorder="1" applyAlignment="1">
      <alignment horizontal="center"/>
    </xf>
    <xf numFmtId="0" fontId="2" fillId="2" borderId="11" xfId="0" applyFont="1" applyFill="1" applyBorder="1" applyAlignment="1">
      <alignment horizontal="center"/>
    </xf>
    <xf numFmtId="0" fontId="2" fillId="2" borderId="3" xfId="0" applyFont="1" applyFill="1" applyBorder="1" applyAlignment="1">
      <alignment horizontal="center"/>
    </xf>
    <xf numFmtId="0" fontId="9" fillId="0" borderId="4" xfId="1" applyFont="1" applyBorder="1" applyAlignment="1">
      <alignment horizontal="left"/>
    </xf>
    <xf numFmtId="0" fontId="9" fillId="0" borderId="3" xfId="1" applyFont="1" applyBorder="1" applyAlignment="1">
      <alignment horizontal="left"/>
    </xf>
    <xf numFmtId="0" fontId="1" fillId="0" borderId="1" xfId="0" applyFont="1" applyBorder="1" applyAlignment="1">
      <alignment horizontal="center"/>
    </xf>
    <xf numFmtId="0" fontId="1" fillId="5" borderId="1" xfId="0" applyFont="1" applyFill="1" applyBorder="1" applyAlignment="1">
      <alignment horizontal="center"/>
    </xf>
    <xf numFmtId="0" fontId="2" fillId="2" borderId="1" xfId="0" applyFont="1" applyFill="1" applyBorder="1" applyAlignment="1">
      <alignment horizontal="center"/>
    </xf>
    <xf numFmtId="0" fontId="0" fillId="0" borderId="1" xfId="0" applyBorder="1" applyAlignment="1" applyProtection="1">
      <alignment horizontal="left"/>
      <protection locked="0"/>
    </xf>
    <xf numFmtId="0" fontId="0" fillId="0" borderId="13" xfId="0" applyBorder="1" applyAlignment="1" applyProtection="1">
      <alignment horizontal="left"/>
      <protection locked="0"/>
    </xf>
    <xf numFmtId="0" fontId="0" fillId="0" borderId="14" xfId="0" applyBorder="1" applyAlignment="1" applyProtection="1">
      <alignment horizontal="left"/>
      <protection locked="0"/>
    </xf>
    <xf numFmtId="0" fontId="0" fillId="0" borderId="15" xfId="0" applyBorder="1" applyAlignment="1" applyProtection="1">
      <alignment horizontal="left"/>
      <protection locked="0"/>
    </xf>
    <xf numFmtId="0" fontId="1" fillId="0" borderId="4" xfId="0" applyFont="1" applyBorder="1" applyAlignment="1">
      <alignment horizontal="right"/>
    </xf>
    <xf numFmtId="0" fontId="1" fillId="0" borderId="11" xfId="0" applyFont="1" applyBorder="1" applyAlignment="1">
      <alignment horizontal="right"/>
    </xf>
  </cellXfs>
  <cellStyles count="2">
    <cellStyle name="Hyperlink" xfId="1" builtinId="8"/>
    <cellStyle name="Normal" xfId="0" builtinId="0"/>
  </cellStyles>
  <dxfs count="4">
    <dxf>
      <font>
        <b/>
        <i val="0"/>
        <color rgb="FF00B050"/>
      </font>
    </dxf>
    <dxf>
      <font>
        <b/>
        <i val="0"/>
        <color rgb="FFFF0000"/>
      </font>
    </dxf>
    <dxf>
      <font>
        <b/>
        <i val="0"/>
        <color rgb="FF00B050"/>
      </font>
    </dxf>
    <dxf>
      <font>
        <b/>
        <i val="0"/>
        <color rgb="FFFF0000"/>
      </font>
    </dxf>
  </dxfs>
  <tableStyles count="0" defaultTableStyle="TableStyleMedium9" defaultPivotStyle="PivotStyleLight16"/>
  <colors>
    <mruColors>
      <color rgb="FFFFFF99"/>
      <color rgb="FFFFFF66"/>
      <color rgb="FF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RPN</a:t>
            </a:r>
          </a:p>
        </c:rich>
      </c:tx>
      <c:layout/>
      <c:overlay val="0"/>
    </c:title>
    <c:autoTitleDeleted val="0"/>
    <c:plotArea>
      <c:layout/>
      <c:barChart>
        <c:barDir val="col"/>
        <c:grouping val="clustered"/>
        <c:varyColors val="0"/>
        <c:ser>
          <c:idx val="0"/>
          <c:order val="0"/>
          <c:spPr>
            <a:solidFill>
              <a:srgbClr val="FF0000"/>
            </a:solidFill>
          </c:spPr>
          <c:invertIfNegative val="0"/>
          <c:dLbls>
            <c:showLegendKey val="0"/>
            <c:showVal val="1"/>
            <c:showCatName val="0"/>
            <c:showSerName val="0"/>
            <c:showPercent val="0"/>
            <c:showBubbleSize val="0"/>
            <c:showLeaderLines val="0"/>
          </c:dLbls>
          <c:cat>
            <c:multiLvlStrRef>
              <c:f>'FMEA Matrix'!$J$34:$J$58</c:f>
            </c:multiLvlStrRef>
          </c:cat>
          <c:val>
            <c:numRef>
              <c:f>'FMEA Matrix'!$K$34:$K$58</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er>
        <c:dLbls>
          <c:showLegendKey val="0"/>
          <c:showVal val="0"/>
          <c:showCatName val="0"/>
          <c:showSerName val="0"/>
          <c:showPercent val="0"/>
          <c:showBubbleSize val="0"/>
        </c:dLbls>
        <c:gapWidth val="150"/>
        <c:axId val="198076672"/>
        <c:axId val="198381568"/>
      </c:barChart>
      <c:catAx>
        <c:axId val="198076672"/>
        <c:scaling>
          <c:orientation val="minMax"/>
        </c:scaling>
        <c:delete val="0"/>
        <c:axPos val="b"/>
        <c:majorTickMark val="out"/>
        <c:minorTickMark val="none"/>
        <c:tickLblPos val="nextTo"/>
        <c:crossAx val="198381568"/>
        <c:crosses val="autoZero"/>
        <c:auto val="1"/>
        <c:lblAlgn val="ctr"/>
        <c:lblOffset val="100"/>
        <c:noMultiLvlLbl val="0"/>
      </c:catAx>
      <c:valAx>
        <c:axId val="198381568"/>
        <c:scaling>
          <c:orientation val="minMax"/>
        </c:scaling>
        <c:delete val="1"/>
        <c:axPos val="l"/>
        <c:majorGridlines>
          <c:spPr>
            <a:ln>
              <a:noFill/>
            </a:ln>
          </c:spPr>
        </c:majorGridlines>
        <c:numFmt formatCode="General" sourceLinked="1"/>
        <c:majorTickMark val="out"/>
        <c:minorTickMark val="none"/>
        <c:tickLblPos val="nextTo"/>
        <c:crossAx val="198076672"/>
        <c:crosses val="autoZero"/>
        <c:crossBetween val="between"/>
      </c:valAx>
    </c:plotArea>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Criticality</a:t>
            </a:r>
          </a:p>
        </c:rich>
      </c:tx>
      <c:layout/>
      <c:overlay val="0"/>
    </c:title>
    <c:autoTitleDeleted val="0"/>
    <c:plotArea>
      <c:layout/>
      <c:barChart>
        <c:barDir val="col"/>
        <c:grouping val="clustered"/>
        <c:varyColors val="0"/>
        <c:ser>
          <c:idx val="0"/>
          <c:order val="0"/>
          <c:spPr>
            <a:solidFill>
              <a:schemeClr val="accent6">
                <a:lumMod val="75000"/>
              </a:schemeClr>
            </a:solidFill>
          </c:spPr>
          <c:invertIfNegative val="0"/>
          <c:dLbls>
            <c:showLegendKey val="0"/>
            <c:showVal val="1"/>
            <c:showCatName val="0"/>
            <c:showSerName val="0"/>
            <c:showPercent val="0"/>
            <c:showBubbleSize val="0"/>
            <c:showLeaderLines val="0"/>
          </c:dLbls>
          <c:cat>
            <c:multiLvlStrRef>
              <c:f>'FMEA Matrix'!$U$34:$U$58</c:f>
            </c:multiLvlStrRef>
          </c:cat>
          <c:val>
            <c:numRef>
              <c:f>'FMEA Matrix'!$V$34:$V$58</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er>
        <c:dLbls>
          <c:showLegendKey val="0"/>
          <c:showVal val="0"/>
          <c:showCatName val="0"/>
          <c:showSerName val="0"/>
          <c:showPercent val="0"/>
          <c:showBubbleSize val="0"/>
        </c:dLbls>
        <c:gapWidth val="150"/>
        <c:axId val="198397952"/>
        <c:axId val="198399488"/>
      </c:barChart>
      <c:catAx>
        <c:axId val="198397952"/>
        <c:scaling>
          <c:orientation val="minMax"/>
        </c:scaling>
        <c:delete val="0"/>
        <c:axPos val="b"/>
        <c:majorTickMark val="out"/>
        <c:minorTickMark val="none"/>
        <c:tickLblPos val="nextTo"/>
        <c:crossAx val="198399488"/>
        <c:crosses val="autoZero"/>
        <c:auto val="1"/>
        <c:lblAlgn val="ctr"/>
        <c:lblOffset val="100"/>
        <c:noMultiLvlLbl val="0"/>
      </c:catAx>
      <c:valAx>
        <c:axId val="198399488"/>
        <c:scaling>
          <c:orientation val="minMax"/>
        </c:scaling>
        <c:delete val="1"/>
        <c:axPos val="l"/>
        <c:majorGridlines>
          <c:spPr>
            <a:ln>
              <a:noFill/>
            </a:ln>
          </c:spPr>
        </c:majorGridlines>
        <c:numFmt formatCode="General" sourceLinked="1"/>
        <c:majorTickMark val="out"/>
        <c:minorTickMark val="none"/>
        <c:tickLblPos val="nextTo"/>
        <c:crossAx val="198397952"/>
        <c:crosses val="autoZero"/>
        <c:crossBetween val="between"/>
      </c:valAx>
    </c:plotArea>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sz="1800"/>
            </a:pPr>
            <a:r>
              <a:rPr lang="en-US" sz="1800"/>
              <a:t>FMEA Risk Priority Number (RPN) Pareto Chart</a:t>
            </a:r>
          </a:p>
        </c:rich>
      </c:tx>
      <c:overlay val="0"/>
    </c:title>
    <c:autoTitleDeleted val="0"/>
    <c:plotArea>
      <c:layout>
        <c:manualLayout>
          <c:layoutTarget val="inner"/>
          <c:xMode val="edge"/>
          <c:yMode val="edge"/>
          <c:x val="1.611013473930873E-2"/>
          <c:y val="8.4695398244710937E-2"/>
          <c:w val="0.96777973052138255"/>
          <c:h val="0.84499262804013908"/>
        </c:manualLayout>
      </c:layout>
      <c:barChart>
        <c:barDir val="col"/>
        <c:grouping val="clustered"/>
        <c:varyColors val="0"/>
        <c:ser>
          <c:idx val="0"/>
          <c:order val="0"/>
          <c:spPr>
            <a:solidFill>
              <a:srgbClr val="FF0000"/>
            </a:solidFill>
          </c:spPr>
          <c:invertIfNegative val="0"/>
          <c:dLbls>
            <c:showLegendKey val="0"/>
            <c:showVal val="1"/>
            <c:showCatName val="0"/>
            <c:showSerName val="0"/>
            <c:showPercent val="0"/>
            <c:showBubbleSize val="0"/>
            <c:showLeaderLines val="0"/>
          </c:dLbls>
          <c:cat>
            <c:multiLvlStrRef>
              <c:f>'FMEA Matrix'!$J$34:$J$58</c:f>
            </c:multiLvlStrRef>
          </c:cat>
          <c:val>
            <c:numRef>
              <c:f>'FMEA Matrix'!$K$34:$K$58</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er>
        <c:dLbls>
          <c:showLegendKey val="0"/>
          <c:showVal val="0"/>
          <c:showCatName val="0"/>
          <c:showSerName val="0"/>
          <c:showPercent val="0"/>
          <c:showBubbleSize val="0"/>
        </c:dLbls>
        <c:gapWidth val="150"/>
        <c:axId val="199275264"/>
        <c:axId val="199276800"/>
      </c:barChart>
      <c:catAx>
        <c:axId val="199275264"/>
        <c:scaling>
          <c:orientation val="minMax"/>
        </c:scaling>
        <c:delete val="0"/>
        <c:axPos val="b"/>
        <c:majorTickMark val="out"/>
        <c:minorTickMark val="none"/>
        <c:tickLblPos val="nextTo"/>
        <c:crossAx val="199276800"/>
        <c:crosses val="autoZero"/>
        <c:auto val="1"/>
        <c:lblAlgn val="ctr"/>
        <c:lblOffset val="100"/>
        <c:noMultiLvlLbl val="0"/>
      </c:catAx>
      <c:valAx>
        <c:axId val="199276800"/>
        <c:scaling>
          <c:orientation val="minMax"/>
        </c:scaling>
        <c:delete val="1"/>
        <c:axPos val="l"/>
        <c:majorGridlines>
          <c:spPr>
            <a:ln>
              <a:noFill/>
            </a:ln>
          </c:spPr>
        </c:majorGridlines>
        <c:numFmt formatCode="General" sourceLinked="1"/>
        <c:majorTickMark val="out"/>
        <c:minorTickMark val="none"/>
        <c:tickLblPos val="nextTo"/>
        <c:crossAx val="199275264"/>
        <c:crosses val="autoZero"/>
        <c:crossBetween val="between"/>
      </c:valAx>
    </c:plotArea>
    <c:plotVisOnly val="1"/>
    <c:dispBlanksAs val="gap"/>
    <c:showDLblsOverMax val="0"/>
  </c:chart>
  <c:spPr>
    <a:ln>
      <a:solidFill>
        <a:sysClr val="windowText" lastClr="000000"/>
      </a:solid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a:t>FMEA Criticality Pareto Chart</a:t>
            </a:r>
          </a:p>
        </c:rich>
      </c:tx>
      <c:overlay val="0"/>
    </c:title>
    <c:autoTitleDeleted val="0"/>
    <c:plotArea>
      <c:layout>
        <c:manualLayout>
          <c:layoutTarget val="inner"/>
          <c:xMode val="edge"/>
          <c:yMode val="edge"/>
          <c:x val="1.611013473930873E-2"/>
          <c:y val="8.4695398244710937E-2"/>
          <c:w val="0.96777973052138255"/>
          <c:h val="0.84499262804013908"/>
        </c:manualLayout>
      </c:layout>
      <c:barChart>
        <c:barDir val="col"/>
        <c:grouping val="clustered"/>
        <c:varyColors val="0"/>
        <c:ser>
          <c:idx val="0"/>
          <c:order val="0"/>
          <c:spPr>
            <a:solidFill>
              <a:schemeClr val="accent6">
                <a:lumMod val="75000"/>
              </a:schemeClr>
            </a:solidFill>
          </c:spPr>
          <c:invertIfNegative val="0"/>
          <c:dLbls>
            <c:showLegendKey val="0"/>
            <c:showVal val="1"/>
            <c:showCatName val="0"/>
            <c:showSerName val="0"/>
            <c:showPercent val="0"/>
            <c:showBubbleSize val="0"/>
            <c:showLeaderLines val="0"/>
          </c:dLbls>
          <c:cat>
            <c:multiLvlStrRef>
              <c:f>'FMEA Matrix'!$U$34:$U$58</c:f>
            </c:multiLvlStrRef>
          </c:cat>
          <c:val>
            <c:numRef>
              <c:f>'FMEA Matrix'!$V$34:$V$58</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er>
        <c:dLbls>
          <c:showLegendKey val="0"/>
          <c:showVal val="0"/>
          <c:showCatName val="0"/>
          <c:showSerName val="0"/>
          <c:showPercent val="0"/>
          <c:showBubbleSize val="0"/>
        </c:dLbls>
        <c:gapWidth val="150"/>
        <c:axId val="198462080"/>
        <c:axId val="198578560"/>
      </c:barChart>
      <c:catAx>
        <c:axId val="198462080"/>
        <c:scaling>
          <c:orientation val="minMax"/>
        </c:scaling>
        <c:delete val="0"/>
        <c:axPos val="b"/>
        <c:majorTickMark val="out"/>
        <c:minorTickMark val="none"/>
        <c:tickLblPos val="nextTo"/>
        <c:crossAx val="198578560"/>
        <c:crosses val="autoZero"/>
        <c:auto val="1"/>
        <c:lblAlgn val="ctr"/>
        <c:lblOffset val="100"/>
        <c:noMultiLvlLbl val="0"/>
      </c:catAx>
      <c:valAx>
        <c:axId val="198578560"/>
        <c:scaling>
          <c:orientation val="minMax"/>
        </c:scaling>
        <c:delete val="1"/>
        <c:axPos val="l"/>
        <c:majorGridlines>
          <c:spPr>
            <a:ln>
              <a:noFill/>
            </a:ln>
          </c:spPr>
        </c:majorGridlines>
        <c:numFmt formatCode="General" sourceLinked="1"/>
        <c:majorTickMark val="out"/>
        <c:minorTickMark val="none"/>
        <c:tickLblPos val="nextTo"/>
        <c:crossAx val="198462080"/>
        <c:crosses val="autoZero"/>
        <c:crossBetween val="between"/>
      </c:valAx>
    </c:plotArea>
    <c:plotVisOnly val="1"/>
    <c:dispBlanksAs val="gap"/>
    <c:showDLblsOverMax val="0"/>
  </c:chart>
  <c:spPr>
    <a:ln>
      <a:solidFill>
        <a:sysClr val="windowText" lastClr="000000"/>
      </a:solidFill>
    </a:ln>
  </c:sp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chartsheets/sheet1.xml><?xml version="1.0" encoding="utf-8"?>
<chartsheet xmlns="http://schemas.openxmlformats.org/spreadsheetml/2006/main" xmlns:r="http://schemas.openxmlformats.org/officeDocument/2006/relationships">
  <sheetPr/>
  <sheetViews>
    <sheetView zoomScale="115" workbookViewId="0"/>
  </sheetViews>
  <sheetProtection password="C661" content="1" objects="1"/>
  <pageMargins left="0.7" right="0.7" top="0.75" bottom="0.75" header="0.3" footer="0.3"/>
  <pageSetup orientation="landscape" horizontalDpi="0" verticalDpi="0" r:id="rId1"/>
  <drawing r:id="rId2"/>
</chartsheet>
</file>

<file path=xl/chartsheets/sheet2.xml><?xml version="1.0" encoding="utf-8"?>
<chartsheet xmlns="http://schemas.openxmlformats.org/spreadsheetml/2006/main" xmlns:r="http://schemas.openxmlformats.org/officeDocument/2006/relationships">
  <sheetPr/>
  <sheetViews>
    <sheetView zoomScale="115" workbookViewId="0"/>
  </sheetViews>
  <sheetProtection password="C661" content="1" objects="1"/>
  <pageMargins left="0.7" right="0.7" top="0.75" bottom="0.75" header="0.3" footer="0.3"/>
  <pageSetup orientation="landscape" horizontalDpi="0" verticalDpi="0" r:id="rId1"/>
  <drawing r:id="rId2"/>
</chartsheet>
</file>

<file path=xl/drawings/_rels/drawing1.xml.rels><?xml version="1.0" encoding="UTF-8" standalone="yes"?>
<Relationships xmlns="http://schemas.openxmlformats.org/package/2006/relationships"><Relationship Id="rId8" Type="http://schemas.openxmlformats.org/officeDocument/2006/relationships/hyperlink" Target="http://twitter.com/#!/TheJimBowie" TargetMode="External"/><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http://www.jim-bowie.com" TargetMode="External"/><Relationship Id="rId1" Type="http://schemas.openxmlformats.org/officeDocument/2006/relationships/image" Target="../media/image1.jpeg"/><Relationship Id="rId6" Type="http://schemas.openxmlformats.org/officeDocument/2006/relationships/hyperlink" Target="mailto:buckaroobowie@gmail.com" TargetMode="External"/><Relationship Id="rId11" Type="http://schemas.openxmlformats.org/officeDocument/2006/relationships/image" Target="../media/image6.png"/><Relationship Id="rId5" Type="http://schemas.openxmlformats.org/officeDocument/2006/relationships/image" Target="../media/image3.png"/><Relationship Id="rId10" Type="http://schemas.openxmlformats.org/officeDocument/2006/relationships/hyperlink" Target="http://leanacresonline.com/205-2/" TargetMode="External"/><Relationship Id="rId4" Type="http://schemas.openxmlformats.org/officeDocument/2006/relationships/hyperlink" Target="https://plus.google.com/112653190390228307781/posts?hl=en" TargetMode="External"/><Relationship Id="rId9" Type="http://schemas.openxmlformats.org/officeDocument/2006/relationships/image" Target="../media/image5.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hyperlink" Target="http://www.amazon.com/Lean-Acres-Innovation-Improvement-Farm-iliar/dp/0873898095/ref=sr_1_1?ie=UTF8&amp;s=books&amp;qid=1309558489&amp;sr=8-1" TargetMode="External"/><Relationship Id="rId18" Type="http://schemas.openxmlformats.org/officeDocument/2006/relationships/hyperlink" Target="http://www.amazon.com/Lean-Acres-Innovation-Improvement-ebook/dp/B0053TBYOY/ref=ntt_at_ep_dpi_1" TargetMode="External"/><Relationship Id="rId26" Type="http://schemas.openxmlformats.org/officeDocument/2006/relationships/hyperlink" Target="http://www.facebook.com/LeanAcres" TargetMode="External"/><Relationship Id="rId3" Type="http://schemas.openxmlformats.org/officeDocument/2006/relationships/image" Target="../media/image4.png"/><Relationship Id="rId21" Type="http://schemas.openxmlformats.org/officeDocument/2006/relationships/hyperlink" Target="http://asq.org/quality-press/display-item/index.html?item=E1408&amp;xvl=76104823" TargetMode="External"/><Relationship Id="rId7" Type="http://schemas.openxmlformats.org/officeDocument/2006/relationships/hyperlink" Target="http://www.barnesandnoble.com/w/lean-acres-jim-bowie/1031383662?ean=2940012913524&amp;itm=1&amp;usri=lean+acres" TargetMode="External"/><Relationship Id="rId12" Type="http://schemas.openxmlformats.org/officeDocument/2006/relationships/image" Target="../media/image11.png"/><Relationship Id="rId17" Type="http://schemas.openxmlformats.org/officeDocument/2006/relationships/image" Target="../media/image14.png"/><Relationship Id="rId25" Type="http://schemas.openxmlformats.org/officeDocument/2006/relationships/image" Target="../media/image16.png"/><Relationship Id="rId2" Type="http://schemas.openxmlformats.org/officeDocument/2006/relationships/hyperlink" Target="mailto:leanacresonline@gmail.com?subject=LSS%20Project%20Prioritization%20Matrix" TargetMode="External"/><Relationship Id="rId16" Type="http://schemas.openxmlformats.org/officeDocument/2006/relationships/image" Target="../media/image13.png"/><Relationship Id="rId20" Type="http://schemas.openxmlformats.org/officeDocument/2006/relationships/hyperlink" Target="http://asq.org/quality-press/display-item/index.html?item=H1408&amp;xvl=76099477" TargetMode="External"/><Relationship Id="rId29" Type="http://schemas.openxmlformats.org/officeDocument/2006/relationships/image" Target="../media/image6.png"/><Relationship Id="rId1" Type="http://schemas.openxmlformats.org/officeDocument/2006/relationships/image" Target="../media/image7.jpeg"/><Relationship Id="rId6" Type="http://schemas.openxmlformats.org/officeDocument/2006/relationships/image" Target="../media/image8.tif"/><Relationship Id="rId11" Type="http://schemas.openxmlformats.org/officeDocument/2006/relationships/hyperlink" Target="http://itunes.apple.com/us/book/lean-acres/id441552808?mt=11" TargetMode="External"/><Relationship Id="rId24" Type="http://schemas.openxmlformats.org/officeDocument/2006/relationships/hyperlink" Target="http://www.leanacresonline.com" TargetMode="External"/><Relationship Id="rId5" Type="http://schemas.openxmlformats.org/officeDocument/2006/relationships/image" Target="../media/image5.png"/><Relationship Id="rId15" Type="http://schemas.openxmlformats.org/officeDocument/2006/relationships/hyperlink" Target="http://www.amazon.com/Lean-Acres-Innovation-Improvement-Farm-iliar/product-reviews/0873898095/ref=cm_cr_dp_all_helpful?ie=UTF8&amp;showViewpoints=1&amp;sortBy=bySubmissionDateDescending" TargetMode="External"/><Relationship Id="rId23" Type="http://schemas.openxmlformats.org/officeDocument/2006/relationships/image" Target="../media/image2.png"/><Relationship Id="rId28" Type="http://schemas.openxmlformats.org/officeDocument/2006/relationships/hyperlink" Target="http://leanacresonline.com/205-2/" TargetMode="External"/><Relationship Id="rId10" Type="http://schemas.openxmlformats.org/officeDocument/2006/relationships/image" Target="../media/image10.png"/><Relationship Id="rId19" Type="http://schemas.openxmlformats.org/officeDocument/2006/relationships/image" Target="../media/image15.png"/><Relationship Id="rId31" Type="http://schemas.openxmlformats.org/officeDocument/2006/relationships/image" Target="../media/image18.png"/><Relationship Id="rId4" Type="http://schemas.openxmlformats.org/officeDocument/2006/relationships/hyperlink" Target="http://twitter.com/#!/LeanAcres" TargetMode="External"/><Relationship Id="rId9" Type="http://schemas.openxmlformats.org/officeDocument/2006/relationships/hyperlink" Target="http://books.google.com/ebooks?id=mYOBtlGkj8oC&amp;dq=lean%20acres&amp;as_brr=5&amp;source=webstore_bookcard" TargetMode="External"/><Relationship Id="rId14" Type="http://schemas.openxmlformats.org/officeDocument/2006/relationships/image" Target="../media/image12.png"/><Relationship Id="rId22" Type="http://schemas.openxmlformats.org/officeDocument/2006/relationships/hyperlink" Target="http://www.linkedin.com/groups/Lean-Acres-3681405?mostPopular=&amp;gid=3681405" TargetMode="External"/><Relationship Id="rId27" Type="http://schemas.openxmlformats.org/officeDocument/2006/relationships/image" Target="../media/image17.png"/><Relationship Id="rId30" Type="http://schemas.openxmlformats.org/officeDocument/2006/relationships/hyperlink" Target="http://leanacresonline.com/wp-content/uploads/2011/06/LeanAcresChapters.pdf"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mailto:buckaroobowie@gmail.com" TargetMode="External"/><Relationship Id="rId2" Type="http://schemas.openxmlformats.org/officeDocument/2006/relationships/hyperlink" Target="http://www.leanacresonline.com" TargetMode="External"/><Relationship Id="rId1" Type="http://schemas.openxmlformats.org/officeDocument/2006/relationships/hyperlink" Target="http://www.jim-bowie.com"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mailto:buckaroobowie@gmail.com" TargetMode="External"/><Relationship Id="rId2" Type="http://schemas.openxmlformats.org/officeDocument/2006/relationships/hyperlink" Target="http://www.leanacresonline.com" TargetMode="External"/><Relationship Id="rId1" Type="http://schemas.openxmlformats.org/officeDocument/2006/relationships/hyperlink" Target="http://www.jim-bowie.com" TargetMode="External"/><Relationship Id="rId4" Type="http://schemas.openxmlformats.org/officeDocument/2006/relationships/hyperlink" Target="#'FMEA Matrix'!A1"/></Relationships>
</file>

<file path=xl/drawings/_rels/drawing5.xml.rels><?xml version="1.0" encoding="UTF-8" standalone="yes"?>
<Relationships xmlns="http://schemas.openxmlformats.org/package/2006/relationships"><Relationship Id="rId3" Type="http://schemas.openxmlformats.org/officeDocument/2006/relationships/hyperlink" Target="http://www.jim-bowie.com" TargetMode="Externa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mailto:buckaroobowie@gmail.com" TargetMode="External"/><Relationship Id="rId4" Type="http://schemas.openxmlformats.org/officeDocument/2006/relationships/hyperlink" Target="http://www.leanacresonline.com" TargetMode="Externa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hyperlink" Target="mailto:buckaroobowie@gmail.com" TargetMode="External"/><Relationship Id="rId2" Type="http://schemas.openxmlformats.org/officeDocument/2006/relationships/hyperlink" Target="http://www.leanacresonline.com" TargetMode="External"/><Relationship Id="rId1" Type="http://schemas.openxmlformats.org/officeDocument/2006/relationships/hyperlink" Target="http://www.jim-bowie.com" TargetMode="Externa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3" Type="http://schemas.openxmlformats.org/officeDocument/2006/relationships/hyperlink" Target="mailto:buckaroobowie@gmail.com" TargetMode="External"/><Relationship Id="rId2" Type="http://schemas.openxmlformats.org/officeDocument/2006/relationships/hyperlink" Target="http://www.leanacresonline.com" TargetMode="External"/><Relationship Id="rId1" Type="http://schemas.openxmlformats.org/officeDocument/2006/relationships/hyperlink" Target="http://www.jim-bowie.com" TargetMode="External"/></Relationships>
</file>

<file path=xl/drawings/drawing1.xml><?xml version="1.0" encoding="utf-8"?>
<xdr:wsDr xmlns:xdr="http://schemas.openxmlformats.org/drawingml/2006/spreadsheetDrawing" xmlns:a="http://schemas.openxmlformats.org/drawingml/2006/main">
  <xdr:twoCellAnchor>
    <xdr:from>
      <xdr:col>0</xdr:col>
      <xdr:colOff>123825</xdr:colOff>
      <xdr:row>1</xdr:row>
      <xdr:rowOff>38100</xdr:rowOff>
    </xdr:from>
    <xdr:to>
      <xdr:col>3</xdr:col>
      <xdr:colOff>581025</xdr:colOff>
      <xdr:row>18</xdr:row>
      <xdr:rowOff>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228600"/>
          <a:ext cx="2286000" cy="3200400"/>
        </a:xfrm>
        <a:prstGeom prst="rect">
          <a:avLst/>
        </a:prstGeom>
        <a:effectLst>
          <a:outerShdw blurRad="50800" dist="38100" dir="2700000" algn="tl" rotWithShape="0">
            <a:prstClr val="black">
              <a:alpha val="40000"/>
            </a:prstClr>
          </a:outerShdw>
        </a:effectLst>
      </xdr:spPr>
    </xdr:pic>
    <xdr:clientData/>
  </xdr:twoCellAnchor>
  <xdr:twoCellAnchor>
    <xdr:from>
      <xdr:col>0</xdr:col>
      <xdr:colOff>123825</xdr:colOff>
      <xdr:row>18</xdr:row>
      <xdr:rowOff>38100</xdr:rowOff>
    </xdr:from>
    <xdr:to>
      <xdr:col>3</xdr:col>
      <xdr:colOff>581025</xdr:colOff>
      <xdr:row>34</xdr:row>
      <xdr:rowOff>0</xdr:rowOff>
    </xdr:to>
    <xdr:sp macro="" textlink="">
      <xdr:nvSpPr>
        <xdr:cNvPr id="10" name="Rectangle 9"/>
        <xdr:cNvSpPr/>
      </xdr:nvSpPr>
      <xdr:spPr>
        <a:xfrm flipH="1" flipV="1">
          <a:off x="123825" y="3467100"/>
          <a:ext cx="2286000" cy="3009900"/>
        </a:xfrm>
        <a:prstGeom prst="rect">
          <a:avLst/>
        </a:prstGeom>
        <a:solidFill>
          <a:schemeClr val="tx1">
            <a:lumMod val="65000"/>
            <a:lumOff val="35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114299</xdr:colOff>
      <xdr:row>1</xdr:row>
      <xdr:rowOff>38100</xdr:rowOff>
    </xdr:from>
    <xdr:to>
      <xdr:col>21</xdr:col>
      <xdr:colOff>209550</xdr:colOff>
      <xdr:row>34</xdr:row>
      <xdr:rowOff>0</xdr:rowOff>
    </xdr:to>
    <xdr:sp macro="" textlink="">
      <xdr:nvSpPr>
        <xdr:cNvPr id="2" name="Snip Single Corner Rectangle 1"/>
        <xdr:cNvSpPr/>
      </xdr:nvSpPr>
      <xdr:spPr>
        <a:xfrm>
          <a:off x="2552699" y="228600"/>
          <a:ext cx="10458451" cy="6248400"/>
        </a:xfrm>
        <a:prstGeom prst="snip1Rect">
          <a:avLst/>
        </a:prstGeom>
        <a:solidFill>
          <a:schemeClr val="tx1">
            <a:lumMod val="65000"/>
            <a:lumOff val="35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r>
            <a:rPr lang="en-US" sz="1200" b="0">
              <a:solidFill>
                <a:schemeClr val="lt1"/>
              </a:solidFill>
              <a:effectLst/>
              <a:latin typeface="+mn-lt"/>
              <a:ea typeface="+mn-ea"/>
              <a:cs typeface="+mn-cs"/>
            </a:rPr>
            <a:t>What do you really need to know about Mr. Bowie?  He is an expert strategic planner, a master performance improvement specialist, and is extremely passionate about what he does, how he does it, and who he does it for.  He has been requested by name by Chiefs of Staff and Executive leaders throughout the world, and he has never let them down.  Jim is a published author, a respected speaker, and a counselor to those in need.  The bottom line is that he lives for improvement everywhere and always.  </a:t>
          </a:r>
        </a:p>
        <a:p>
          <a:r>
            <a:rPr lang="en-US" sz="1200" b="0">
              <a:solidFill>
                <a:schemeClr val="lt1"/>
              </a:solidFill>
              <a:effectLst/>
              <a:latin typeface="+mn-lt"/>
              <a:ea typeface="+mn-ea"/>
              <a:cs typeface="+mn-cs"/>
            </a:rPr>
            <a:t> </a:t>
          </a:r>
        </a:p>
        <a:p>
          <a:r>
            <a:rPr lang="en-US" sz="1200" b="0">
              <a:solidFill>
                <a:schemeClr val="lt1"/>
              </a:solidFill>
              <a:effectLst/>
              <a:latin typeface="+mn-lt"/>
              <a:ea typeface="+mn-ea"/>
              <a:cs typeface="+mn-cs"/>
            </a:rPr>
            <a:t>Just like Johnny Cash, Jim has “been everywhere, man.”  He has worked in practically every industry, was a collegiate rugby national champion, served as a soldier and an airborne infantry officer in the United States Army, and is now a trusted advisor to executive leadership in the government, commercial, and non-profit sectors.  Mr. Bowie has washed dishes and led men in battle.  He has driven thirty-thousand dollar freight trucks and improvement efforts totaling in the billions.  And all this comes from a guy who was raised by a father in a rock and roll band.  He is a performance improvement fanatic, a radical, and he has helped people taste the nectar of victory around the globe.  With his new book, </a:t>
          </a:r>
          <a:r>
            <a:rPr lang="en-US" sz="1200" b="0" i="1" u="none">
              <a:solidFill>
                <a:schemeClr val="lt1"/>
              </a:solidFill>
              <a:effectLst/>
              <a:latin typeface="+mn-lt"/>
              <a:ea typeface="+mn-ea"/>
              <a:cs typeface="+mn-cs"/>
            </a:rPr>
            <a:t>Lean Acres: A Tale of Strategic Innovation and Improvement in a Farm-iliar Setting</a:t>
          </a:r>
          <a:r>
            <a:rPr lang="en-US" sz="1200" b="1">
              <a:solidFill>
                <a:schemeClr val="lt1"/>
              </a:solidFill>
              <a:effectLst/>
              <a:latin typeface="+mn-lt"/>
              <a:ea typeface="+mn-ea"/>
              <a:cs typeface="+mn-cs"/>
            </a:rPr>
            <a:t> </a:t>
          </a:r>
          <a:r>
            <a:rPr lang="en-US" sz="1200" b="0">
              <a:solidFill>
                <a:schemeClr val="lt1"/>
              </a:solidFill>
              <a:effectLst/>
              <a:latin typeface="+mn-lt"/>
              <a:ea typeface="+mn-ea"/>
              <a:cs typeface="+mn-cs"/>
            </a:rPr>
            <a:t>from Quality Press, he will be able to infect the remaining masses with a passion for success.</a:t>
          </a:r>
        </a:p>
        <a:p>
          <a:r>
            <a:rPr lang="en-US" sz="1200" b="0">
              <a:solidFill>
                <a:schemeClr val="lt1"/>
              </a:solidFill>
              <a:effectLst/>
              <a:latin typeface="+mn-lt"/>
              <a:ea typeface="+mn-ea"/>
              <a:cs typeface="+mn-cs"/>
            </a:rPr>
            <a:t> </a:t>
          </a:r>
        </a:p>
        <a:p>
          <a:r>
            <a:rPr lang="en-US" sz="1200" b="0">
              <a:solidFill>
                <a:schemeClr val="lt1"/>
              </a:solidFill>
              <a:effectLst/>
              <a:latin typeface="+mn-lt"/>
              <a:ea typeface="+mn-ea"/>
              <a:cs typeface="+mn-cs"/>
            </a:rPr>
            <a:t>Formal qualifications follow:</a:t>
          </a:r>
        </a:p>
        <a:p>
          <a:r>
            <a:rPr lang="en-US" sz="1200" b="0">
              <a:solidFill>
                <a:schemeClr val="lt1"/>
              </a:solidFill>
              <a:effectLst/>
              <a:latin typeface="+mn-lt"/>
              <a:ea typeface="+mn-ea"/>
              <a:cs typeface="+mn-cs"/>
            </a:rPr>
            <a:t> </a:t>
          </a:r>
        </a:p>
        <a:p>
          <a:r>
            <a:rPr lang="en-US" sz="1200" b="0">
              <a:solidFill>
                <a:schemeClr val="lt1"/>
              </a:solidFill>
              <a:effectLst/>
              <a:latin typeface="+mn-lt"/>
              <a:ea typeface="+mn-ea"/>
              <a:cs typeface="+mn-cs"/>
            </a:rPr>
            <a:t>Jim Bowie is a Strategic Performance Improvement Expert with more than 18 years experience leading efforts in diverse environments and industries around the world including Federal, Corporate, and Non-Profit organizations.  He is known for his hands-on approach and dynamic, passionate delivery.  </a:t>
          </a:r>
        </a:p>
        <a:p>
          <a:r>
            <a:rPr lang="en-US" sz="1200" b="0">
              <a:solidFill>
                <a:schemeClr val="lt1"/>
              </a:solidFill>
              <a:effectLst/>
              <a:latin typeface="+mn-lt"/>
              <a:ea typeface="+mn-ea"/>
              <a:cs typeface="+mn-cs"/>
            </a:rPr>
            <a:t> </a:t>
          </a:r>
        </a:p>
        <a:p>
          <a:r>
            <a:rPr lang="en-US" sz="1200" b="0">
              <a:solidFill>
                <a:schemeClr val="lt1"/>
              </a:solidFill>
              <a:effectLst/>
              <a:latin typeface="+mn-lt"/>
              <a:ea typeface="+mn-ea"/>
              <a:cs typeface="+mn-cs"/>
            </a:rPr>
            <a:t>Jim delivers a results-driven, integrated, and focused approach through “top-down” strategic deployment and “bottom-up” execution. He is innovative in the design and implementation of solutions in manufacturing, service, administrative, transactional, and military operations. Mr. Bowie has managed thousands of personnel and hundreds of projects in dynamic environments around the world.</a:t>
          </a:r>
        </a:p>
        <a:p>
          <a:r>
            <a:rPr lang="en-US" sz="1200" b="0">
              <a:solidFill>
                <a:schemeClr val="lt1"/>
              </a:solidFill>
              <a:effectLst/>
              <a:latin typeface="+mn-lt"/>
              <a:ea typeface="+mn-ea"/>
              <a:cs typeface="+mn-cs"/>
            </a:rPr>
            <a:t> </a:t>
          </a:r>
        </a:p>
        <a:p>
          <a:r>
            <a:rPr lang="en-US" sz="1200" b="0">
              <a:solidFill>
                <a:schemeClr val="lt1"/>
              </a:solidFill>
              <a:effectLst/>
              <a:latin typeface="+mn-lt"/>
              <a:ea typeface="+mn-ea"/>
              <a:cs typeface="+mn-cs"/>
            </a:rPr>
            <a:t>He is a former United States Army Infantry Officer and an Operation Iraqi Freedom veteran, holds a Master of Business Administration, is Kaplan &amp; Norton Balanced Scorecard Certified, a Certified Lean Six Sigma (LSS) Master Black Belt (including American Society for Quality (ASQ) Certified Six Sigma Black Belt), an ASQ Certified Manager of Quality/Organizational Excellence, a Certified Lean Master, a Certified Project Management Professional, an ISO 9001:2008 Lead Auditor, and a certified facilitator. Jim is a Senior Member of ASQ and a member of the Balanced Scorecard Collaborative, the Execution Premium Community, and the International Society of Six Sigma Practitioners (ISSSP).  His expertise was also recognized as he was selected to serve as a member of the Board of Examiners for the Malcolm Baldrige National Quality Award (2010 and 2011).  Jim’s educational track has included Salisbury University, Villanova University, University of Tennessee, Yale School of Management, University of Michigan, Auburn University, Georgia Tech, and he is currently pursuing his Ph.D.</a:t>
          </a:r>
        </a:p>
        <a:p>
          <a:pPr algn="l" fontAlgn="base"/>
          <a:endParaRPr lang="en-US" sz="1200" b="0" i="0">
            <a:solidFill>
              <a:schemeClr val="lt1"/>
            </a:solidFill>
            <a:effectLst/>
            <a:latin typeface="+mn-lt"/>
            <a:ea typeface="+mn-ea"/>
            <a:cs typeface="+mn-cs"/>
          </a:endParaRPr>
        </a:p>
        <a:p>
          <a:pPr algn="l"/>
          <a:r>
            <a:rPr lang="en-US" sz="1100" b="0" i="0">
              <a:solidFill>
                <a:schemeClr val="lt1"/>
              </a:solidFill>
              <a:effectLst/>
              <a:latin typeface="+mn-lt"/>
              <a:ea typeface="+mn-ea"/>
              <a:cs typeface="+mn-cs"/>
            </a:rPr>
            <a:t>Jim currently resides in the Washington, DC area with his beautiful wife and four amazing children.</a:t>
          </a:r>
          <a:endParaRPr lang="en-US" sz="1200" b="0"/>
        </a:p>
      </xdr:txBody>
    </xdr:sp>
    <xdr:clientData/>
  </xdr:twoCellAnchor>
  <xdr:twoCellAnchor>
    <xdr:from>
      <xdr:col>0</xdr:col>
      <xdr:colOff>198105</xdr:colOff>
      <xdr:row>18</xdr:row>
      <xdr:rowOff>123063</xdr:rowOff>
    </xdr:from>
    <xdr:to>
      <xdr:col>1</xdr:col>
      <xdr:colOff>11006</xdr:colOff>
      <xdr:row>20</xdr:row>
      <xdr:rowOff>162687</xdr:rowOff>
    </xdr:to>
    <xdr:pic>
      <xdr:nvPicPr>
        <xdr:cNvPr id="6" name="Picture 5">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8105" y="3552063"/>
          <a:ext cx="422501" cy="420624"/>
        </a:xfrm>
        <a:prstGeom prst="rect">
          <a:avLst/>
        </a:prstGeom>
      </xdr:spPr>
    </xdr:pic>
    <xdr:clientData/>
  </xdr:twoCellAnchor>
  <xdr:twoCellAnchor>
    <xdr:from>
      <xdr:col>0</xdr:col>
      <xdr:colOff>152402</xdr:colOff>
      <xdr:row>24</xdr:row>
      <xdr:rowOff>166957</xdr:rowOff>
    </xdr:from>
    <xdr:to>
      <xdr:col>1</xdr:col>
      <xdr:colOff>56709</xdr:colOff>
      <xdr:row>27</xdr:row>
      <xdr:rowOff>52657</xdr:rowOff>
    </xdr:to>
    <xdr:pic>
      <xdr:nvPicPr>
        <xdr:cNvPr id="7" name="Picture 6">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2402" y="4738957"/>
          <a:ext cx="513907" cy="457200"/>
        </a:xfrm>
        <a:prstGeom prst="rect">
          <a:avLst/>
        </a:prstGeom>
      </xdr:spPr>
    </xdr:pic>
    <xdr:clientData/>
  </xdr:twoCellAnchor>
  <xdr:twoCellAnchor>
    <xdr:from>
      <xdr:col>0</xdr:col>
      <xdr:colOff>180755</xdr:colOff>
      <xdr:row>31</xdr:row>
      <xdr:rowOff>57150</xdr:rowOff>
    </xdr:from>
    <xdr:to>
      <xdr:col>1</xdr:col>
      <xdr:colOff>28355</xdr:colOff>
      <xdr:row>33</xdr:row>
      <xdr:rowOff>133350</xdr:rowOff>
    </xdr:to>
    <xdr:pic>
      <xdr:nvPicPr>
        <xdr:cNvPr id="8" name="Picture 7" descr="Icon-Gmail01909.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80755" y="5962650"/>
          <a:ext cx="457200" cy="457200"/>
        </a:xfrm>
        <a:prstGeom prst="rect">
          <a:avLst/>
        </a:prstGeom>
      </xdr:spPr>
    </xdr:pic>
    <xdr:clientData/>
  </xdr:twoCellAnchor>
  <xdr:twoCellAnchor>
    <xdr:from>
      <xdr:col>0</xdr:col>
      <xdr:colOff>180755</xdr:colOff>
      <xdr:row>21</xdr:row>
      <xdr:rowOff>126722</xdr:rowOff>
    </xdr:from>
    <xdr:to>
      <xdr:col>1</xdr:col>
      <xdr:colOff>28355</xdr:colOff>
      <xdr:row>24</xdr:row>
      <xdr:rowOff>12422</xdr:rowOff>
    </xdr:to>
    <xdr:pic>
      <xdr:nvPicPr>
        <xdr:cNvPr id="9" name="Picture 8" descr="twittericon.png">
          <a:hlinkClick xmlns:r="http://schemas.openxmlformats.org/officeDocument/2006/relationships" r:id="rId8"/>
        </xdr:cNvPr>
        <xdr:cNvPicPr>
          <a:picLocks noChangeAspect="1"/>
        </xdr:cNvPicPr>
      </xdr:nvPicPr>
      <xdr:blipFill>
        <a:blip xmlns:r="http://schemas.openxmlformats.org/officeDocument/2006/relationships" r:embed="rId9" cstate="print"/>
        <a:stretch>
          <a:fillRect/>
        </a:stretch>
      </xdr:blipFill>
      <xdr:spPr>
        <a:xfrm>
          <a:off x="180755" y="4127222"/>
          <a:ext cx="457200" cy="457200"/>
        </a:xfrm>
        <a:prstGeom prst="rect">
          <a:avLst/>
        </a:prstGeom>
      </xdr:spPr>
    </xdr:pic>
    <xdr:clientData/>
  </xdr:twoCellAnchor>
  <xdr:twoCellAnchor>
    <xdr:from>
      <xdr:col>1</xdr:col>
      <xdr:colOff>85725</xdr:colOff>
      <xdr:row>19</xdr:row>
      <xdr:rowOff>28575</xdr:rowOff>
    </xdr:from>
    <xdr:to>
      <xdr:col>3</xdr:col>
      <xdr:colOff>244018</xdr:colOff>
      <xdr:row>20</xdr:row>
      <xdr:rowOff>118280</xdr:rowOff>
    </xdr:to>
    <xdr:sp macro="" textlink="">
      <xdr:nvSpPr>
        <xdr:cNvPr id="11" name="TextBox 10"/>
        <xdr:cNvSpPr txBox="1"/>
      </xdr:nvSpPr>
      <xdr:spPr>
        <a:xfrm>
          <a:off x="695325" y="3648075"/>
          <a:ext cx="137749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US" sz="1200" b="1">
              <a:solidFill>
                <a:schemeClr val="bg1"/>
              </a:solidFill>
            </a:rPr>
            <a:t>CONNECT</a:t>
          </a:r>
          <a:r>
            <a:rPr lang="en-US" sz="1200" b="1" baseline="0">
              <a:solidFill>
                <a:schemeClr val="bg1"/>
              </a:solidFill>
            </a:rPr>
            <a:t> </a:t>
          </a:r>
          <a:r>
            <a:rPr lang="en-US" sz="1200" b="1">
              <a:solidFill>
                <a:schemeClr val="bg1"/>
              </a:solidFill>
            </a:rPr>
            <a:t>with Jim</a:t>
          </a:r>
        </a:p>
      </xdr:txBody>
    </xdr:sp>
    <xdr:clientData/>
  </xdr:twoCellAnchor>
  <xdr:twoCellAnchor>
    <xdr:from>
      <xdr:col>1</xdr:col>
      <xdr:colOff>85725</xdr:colOff>
      <xdr:row>22</xdr:row>
      <xdr:rowOff>34925</xdr:rowOff>
    </xdr:from>
    <xdr:to>
      <xdr:col>2</xdr:col>
      <xdr:colOff>457932</xdr:colOff>
      <xdr:row>23</xdr:row>
      <xdr:rowOff>124630</xdr:rowOff>
    </xdr:to>
    <xdr:sp macro="" textlink="">
      <xdr:nvSpPr>
        <xdr:cNvPr id="12" name="TextBox 11"/>
        <xdr:cNvSpPr txBox="1"/>
      </xdr:nvSpPr>
      <xdr:spPr>
        <a:xfrm>
          <a:off x="695325" y="4225925"/>
          <a:ext cx="98180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US" sz="1200" b="1">
              <a:solidFill>
                <a:schemeClr val="bg1"/>
              </a:solidFill>
            </a:rPr>
            <a:t>FOLLOW Jim</a:t>
          </a:r>
        </a:p>
      </xdr:txBody>
    </xdr:sp>
    <xdr:clientData/>
  </xdr:twoCellAnchor>
  <xdr:twoCellAnchor>
    <xdr:from>
      <xdr:col>1</xdr:col>
      <xdr:colOff>85725</xdr:colOff>
      <xdr:row>25</xdr:row>
      <xdr:rowOff>88900</xdr:rowOff>
    </xdr:from>
    <xdr:to>
      <xdr:col>2</xdr:col>
      <xdr:colOff>206966</xdr:colOff>
      <xdr:row>26</xdr:row>
      <xdr:rowOff>178605</xdr:rowOff>
    </xdr:to>
    <xdr:sp macro="" textlink="">
      <xdr:nvSpPr>
        <xdr:cNvPr id="13" name="TextBox 12"/>
        <xdr:cNvSpPr txBox="1"/>
      </xdr:nvSpPr>
      <xdr:spPr>
        <a:xfrm>
          <a:off x="695325" y="4851400"/>
          <a:ext cx="73084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US" sz="1200" b="1">
              <a:solidFill>
                <a:schemeClr val="bg1"/>
              </a:solidFill>
            </a:rPr>
            <a:t>JOIN Jim</a:t>
          </a:r>
        </a:p>
      </xdr:txBody>
    </xdr:sp>
    <xdr:clientData/>
  </xdr:twoCellAnchor>
  <xdr:twoCellAnchor>
    <xdr:from>
      <xdr:col>1</xdr:col>
      <xdr:colOff>85725</xdr:colOff>
      <xdr:row>31</xdr:row>
      <xdr:rowOff>142875</xdr:rowOff>
    </xdr:from>
    <xdr:to>
      <xdr:col>2</xdr:col>
      <xdr:colOff>523399</xdr:colOff>
      <xdr:row>33</xdr:row>
      <xdr:rowOff>42080</xdr:rowOff>
    </xdr:to>
    <xdr:sp macro="" textlink="">
      <xdr:nvSpPr>
        <xdr:cNvPr id="14" name="TextBox 13"/>
        <xdr:cNvSpPr txBox="1"/>
      </xdr:nvSpPr>
      <xdr:spPr>
        <a:xfrm>
          <a:off x="695325" y="6048375"/>
          <a:ext cx="1047274"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US" sz="1200" b="1">
              <a:solidFill>
                <a:schemeClr val="bg1"/>
              </a:solidFill>
            </a:rPr>
            <a:t>CONTACT Jim</a:t>
          </a:r>
        </a:p>
      </xdr:txBody>
    </xdr:sp>
    <xdr:clientData/>
  </xdr:twoCellAnchor>
  <xdr:twoCellAnchor editAs="oneCell">
    <xdr:from>
      <xdr:col>0</xdr:col>
      <xdr:colOff>180644</xdr:colOff>
      <xdr:row>28</xdr:row>
      <xdr:rowOff>16692</xdr:rowOff>
    </xdr:from>
    <xdr:to>
      <xdr:col>1</xdr:col>
      <xdr:colOff>28467</xdr:colOff>
      <xdr:row>30</xdr:row>
      <xdr:rowOff>93115</xdr:rowOff>
    </xdr:to>
    <xdr:pic>
      <xdr:nvPicPr>
        <xdr:cNvPr id="18" name="Picture 17">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0644" y="5350692"/>
          <a:ext cx="457423" cy="457423"/>
        </a:xfrm>
        <a:prstGeom prst="rect">
          <a:avLst/>
        </a:prstGeom>
      </xdr:spPr>
    </xdr:pic>
    <xdr:clientData/>
  </xdr:twoCellAnchor>
  <xdr:twoCellAnchor>
    <xdr:from>
      <xdr:col>1</xdr:col>
      <xdr:colOff>85725</xdr:colOff>
      <xdr:row>28</xdr:row>
      <xdr:rowOff>117475</xdr:rowOff>
    </xdr:from>
    <xdr:to>
      <xdr:col>3</xdr:col>
      <xdr:colOff>200025</xdr:colOff>
      <xdr:row>30</xdr:row>
      <xdr:rowOff>16680</xdr:rowOff>
    </xdr:to>
    <xdr:sp macro="" textlink="">
      <xdr:nvSpPr>
        <xdr:cNvPr id="19" name="TextBox 18"/>
        <xdr:cNvSpPr txBox="1"/>
      </xdr:nvSpPr>
      <xdr:spPr>
        <a:xfrm>
          <a:off x="695325" y="5451475"/>
          <a:ext cx="133350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US" sz="1200" b="1">
              <a:solidFill>
                <a:schemeClr val="bg1"/>
              </a:solidFill>
            </a:rPr>
            <a:t>LISTEN to Jim</a:t>
          </a:r>
        </a:p>
      </xdr:txBody>
    </xdr:sp>
    <xdr:clientData/>
  </xdr:twoCellAnchor>
  <xdr:twoCellAnchor>
    <xdr:from>
      <xdr:col>0</xdr:col>
      <xdr:colOff>123824</xdr:colOff>
      <xdr:row>34</xdr:row>
      <xdr:rowOff>123825</xdr:rowOff>
    </xdr:from>
    <xdr:to>
      <xdr:col>21</xdr:col>
      <xdr:colOff>209549</xdr:colOff>
      <xdr:row>37</xdr:row>
      <xdr:rowOff>152400</xdr:rowOff>
    </xdr:to>
    <xdr:sp macro="" textlink="">
      <xdr:nvSpPr>
        <xdr:cNvPr id="20" name="Snip Single Corner Rectangle 19"/>
        <xdr:cNvSpPr/>
      </xdr:nvSpPr>
      <xdr:spPr>
        <a:xfrm flipH="1" flipV="1">
          <a:off x="123824" y="6600825"/>
          <a:ext cx="12887325" cy="600075"/>
        </a:xfrm>
        <a:prstGeom prst="snip1Rect">
          <a:avLst>
            <a:gd name="adj" fmla="val 35715"/>
          </a:avLst>
        </a:prstGeom>
        <a:solidFill>
          <a:schemeClr val="tx1">
            <a:lumMod val="65000"/>
            <a:lumOff val="35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0" rIns="0" bIns="0" numCol="1" spcCol="0" rtlCol="0" fromWordArt="0" anchor="t" anchorCtr="0" forceAA="0" compatLnSpc="1">
          <a:prstTxWarp prst="textNoShape">
            <a:avLst/>
          </a:prstTxWarp>
          <a:noAutofit/>
        </a:bodyPr>
        <a:lstStyle/>
        <a:p>
          <a:pPr marL="0" indent="0" algn="l"/>
          <a:endParaRPr lang="en-US" sz="1200" b="0">
            <a:solidFill>
              <a:schemeClr val="lt1"/>
            </a:solidFill>
            <a:effectLst/>
            <a:latin typeface="+mn-lt"/>
            <a:ea typeface="+mn-ea"/>
            <a:cs typeface="+mn-cs"/>
          </a:endParaRPr>
        </a:p>
      </xdr:txBody>
    </xdr:sp>
    <xdr:clientData/>
  </xdr:twoCellAnchor>
  <xdr:oneCellAnchor>
    <xdr:from>
      <xdr:col>0</xdr:col>
      <xdr:colOff>161924</xdr:colOff>
      <xdr:row>35</xdr:row>
      <xdr:rowOff>95250</xdr:rowOff>
    </xdr:from>
    <xdr:ext cx="12811125" cy="280205"/>
    <xdr:sp macro="" textlink="">
      <xdr:nvSpPr>
        <xdr:cNvPr id="21" name="TextBox 20"/>
        <xdr:cNvSpPr txBox="1"/>
      </xdr:nvSpPr>
      <xdr:spPr>
        <a:xfrm>
          <a:off x="161924" y="6762750"/>
          <a:ext cx="1281112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200" b="0">
              <a:solidFill>
                <a:schemeClr val="bg1"/>
              </a:solidFill>
            </a:rPr>
            <a:t>Jim is available for speaking,</a:t>
          </a:r>
          <a:r>
            <a:rPr lang="en-US" sz="1200" b="0" baseline="0">
              <a:solidFill>
                <a:schemeClr val="bg1"/>
              </a:solidFill>
            </a:rPr>
            <a:t> </a:t>
          </a:r>
          <a:r>
            <a:rPr lang="en-US" sz="1200" b="0">
              <a:solidFill>
                <a:schemeClr val="bg1"/>
              </a:solidFill>
            </a:rPr>
            <a:t>coaching, consultation,</a:t>
          </a:r>
          <a:r>
            <a:rPr lang="en-US" sz="1200" b="0" baseline="0">
              <a:solidFill>
                <a:schemeClr val="bg1"/>
              </a:solidFill>
            </a:rPr>
            <a:t> </a:t>
          </a:r>
          <a:r>
            <a:rPr lang="en-US" sz="1200" b="0">
              <a:solidFill>
                <a:schemeClr val="bg1"/>
              </a:solidFill>
            </a:rPr>
            <a:t>facilitation,  training, and program</a:t>
          </a:r>
          <a:r>
            <a:rPr lang="en-US" sz="1200" b="0" baseline="0">
              <a:solidFill>
                <a:schemeClr val="bg1"/>
              </a:solidFill>
            </a:rPr>
            <a:t> and project mentorship, management, and execution.</a:t>
          </a:r>
          <a:r>
            <a:rPr lang="en-US" sz="1200" b="0">
              <a:solidFill>
                <a:schemeClr val="bg1"/>
              </a:solidFill>
            </a:rPr>
            <a:t>   Don't hesitate to reach out today.</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114299</xdr:colOff>
      <xdr:row>18</xdr:row>
      <xdr:rowOff>38100</xdr:rowOff>
    </xdr:from>
    <xdr:to>
      <xdr:col>12</xdr:col>
      <xdr:colOff>403859</xdr:colOff>
      <xdr:row>33</xdr:row>
      <xdr:rowOff>188976</xdr:rowOff>
    </xdr:to>
    <xdr:sp macro="" textlink="">
      <xdr:nvSpPr>
        <xdr:cNvPr id="45" name="Rectangle 44"/>
        <xdr:cNvSpPr/>
      </xdr:nvSpPr>
      <xdr:spPr>
        <a:xfrm>
          <a:off x="2552699" y="3467100"/>
          <a:ext cx="5166360" cy="3008376"/>
        </a:xfrm>
        <a:prstGeom prst="rect">
          <a:avLst/>
        </a:prstGeom>
        <a:solidFill>
          <a:sysClr val="window" lastClr="FFFFFF"/>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solidFill>
              <a:schemeClr val="accent3">
                <a:lumMod val="50000"/>
              </a:schemeClr>
            </a:solidFill>
          </a:endParaRPr>
        </a:p>
        <a:p>
          <a:pPr algn="l"/>
          <a:r>
            <a:rPr lang="en-US" sz="1100" b="1">
              <a:solidFill>
                <a:schemeClr val="accent3">
                  <a:lumMod val="50000"/>
                </a:schemeClr>
              </a:solidFill>
            </a:rPr>
            <a:t>ORDER YOUR COPY TODAY!!</a:t>
          </a:r>
        </a:p>
      </xdr:txBody>
    </xdr:sp>
    <xdr:clientData/>
  </xdr:twoCellAnchor>
  <xdr:twoCellAnchor editAs="oneCell">
    <xdr:from>
      <xdr:col>6</xdr:col>
      <xdr:colOff>561975</xdr:colOff>
      <xdr:row>22</xdr:row>
      <xdr:rowOff>152400</xdr:rowOff>
    </xdr:from>
    <xdr:to>
      <xdr:col>10</xdr:col>
      <xdr:colOff>57148</xdr:colOff>
      <xdr:row>30</xdr:row>
      <xdr:rowOff>78581</xdr:rowOff>
    </xdr:to>
    <xdr:pic>
      <xdr:nvPicPr>
        <xdr:cNvPr id="55" name="Picture 5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19575" y="4343400"/>
          <a:ext cx="1933573" cy="1450181"/>
        </a:xfrm>
        <a:prstGeom prst="rect">
          <a:avLst/>
        </a:prstGeom>
      </xdr:spPr>
    </xdr:pic>
    <xdr:clientData/>
  </xdr:twoCellAnchor>
  <xdr:twoCellAnchor>
    <xdr:from>
      <xdr:col>0</xdr:col>
      <xdr:colOff>123825</xdr:colOff>
      <xdr:row>18</xdr:row>
      <xdr:rowOff>38100</xdr:rowOff>
    </xdr:from>
    <xdr:to>
      <xdr:col>3</xdr:col>
      <xdr:colOff>581025</xdr:colOff>
      <xdr:row>34</xdr:row>
      <xdr:rowOff>0</xdr:rowOff>
    </xdr:to>
    <xdr:sp macro="" textlink="">
      <xdr:nvSpPr>
        <xdr:cNvPr id="24" name="Rectangle 23"/>
        <xdr:cNvSpPr/>
      </xdr:nvSpPr>
      <xdr:spPr>
        <a:xfrm>
          <a:off x="123825" y="3467100"/>
          <a:ext cx="2286000" cy="3009900"/>
        </a:xfrm>
        <a:prstGeom prst="rect">
          <a:avLst/>
        </a:prstGeom>
        <a:solidFill>
          <a:schemeClr val="accent3">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114299</xdr:colOff>
      <xdr:row>1</xdr:row>
      <xdr:rowOff>38100</xdr:rowOff>
    </xdr:from>
    <xdr:to>
      <xdr:col>21</xdr:col>
      <xdr:colOff>209550</xdr:colOff>
      <xdr:row>17</xdr:row>
      <xdr:rowOff>104775</xdr:rowOff>
    </xdr:to>
    <xdr:sp macro="" textlink="">
      <xdr:nvSpPr>
        <xdr:cNvPr id="25" name="Snip Single Corner Rectangle 24"/>
        <xdr:cNvSpPr/>
      </xdr:nvSpPr>
      <xdr:spPr>
        <a:xfrm>
          <a:off x="2552699" y="228600"/>
          <a:ext cx="10458451" cy="3114675"/>
        </a:xfrm>
        <a:prstGeom prst="snip1Rect">
          <a:avLst/>
        </a:prstGeom>
        <a:solidFill>
          <a:schemeClr val="accent3">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0" rIns="0" bIns="0" rtlCol="0" anchor="t"/>
        <a:lstStyle/>
        <a:p>
          <a:pPr fontAlgn="base"/>
          <a:r>
            <a:rPr lang="en-US" sz="1200" b="1" i="0">
              <a:solidFill>
                <a:schemeClr val="lt1"/>
              </a:solidFill>
              <a:effectLst/>
              <a:latin typeface="+mn-lt"/>
              <a:ea typeface="+mn-ea"/>
              <a:cs typeface="+mn-cs"/>
            </a:rPr>
            <a:t>BOOK DESCRIPTION</a:t>
          </a:r>
        </a:p>
        <a:p>
          <a:pPr fontAlgn="base"/>
          <a:endParaRPr lang="en-US" sz="1200" b="0" i="0">
            <a:solidFill>
              <a:schemeClr val="lt1"/>
            </a:solidFill>
            <a:effectLst/>
            <a:latin typeface="+mn-lt"/>
            <a:ea typeface="+mn-ea"/>
            <a:cs typeface="+mn-cs"/>
          </a:endParaRPr>
        </a:p>
        <a:p>
          <a:pPr fontAlgn="base"/>
          <a:r>
            <a:rPr lang="en-US" sz="1200" b="0" i="0">
              <a:solidFill>
                <a:schemeClr val="lt1"/>
              </a:solidFill>
              <a:effectLst/>
              <a:latin typeface="+mn-lt"/>
              <a:ea typeface="+mn-ea"/>
              <a:cs typeface="+mn-cs"/>
            </a:rPr>
            <a:t>Change can be hard. It is often difficult to conceive performing tasks in a different order, in a different place, at a different time, or in a different manner altogether. And this is only for the individual. When we talk about organizational change the difficulty increases exponentially with each individual that is added to the equation. Regardless of organizational improvement methodology (Lean, Six Sigma, ISO, Balanced Scorecard), these programs are difficult to implement; as disciplines, they are difficult to understand.</a:t>
          </a:r>
        </a:p>
        <a:p>
          <a:pPr fontAlgn="base"/>
          <a:endParaRPr lang="en-US" sz="1200" b="0" i="0">
            <a:solidFill>
              <a:schemeClr val="lt1"/>
            </a:solidFill>
            <a:effectLst/>
            <a:latin typeface="+mn-lt"/>
            <a:ea typeface="+mn-ea"/>
            <a:cs typeface="+mn-cs"/>
          </a:endParaRPr>
        </a:p>
        <a:p>
          <a:pPr fontAlgn="base"/>
          <a:r>
            <a:rPr lang="en-US" sz="1200" b="0" i="0">
              <a:solidFill>
                <a:schemeClr val="lt1"/>
              </a:solidFill>
              <a:effectLst/>
              <a:latin typeface="+mn-lt"/>
              <a:ea typeface="+mn-ea"/>
              <a:cs typeface="+mn-cs"/>
            </a:rPr>
            <a:t>This book uses a fable as its basis – the story is not untrue, but it is not fact either. It is a story in which the group dynamics are real, the problems are valid, and the solutions legitimate. It asks you to consider a complex environment with multiple classes interacting between functional units with requirements that are perceived as exclusive and unique, and personalities that reinforce presumed boundaries. It asks you to follow along as all these individuals work together using the basics of four quality methodologies (Lean, Six Sigma, Theory of Constraints, and Business Process Reengineering) to address the problems they face, discover solutions together, and move forward in their continuous performance improvement journey. They need to improve because the competition is watching. And when he makes cuts, there are no happy endings…</a:t>
          </a:r>
          <a:endParaRPr lang="en-US" sz="1200" b="1" i="0">
            <a:solidFill>
              <a:schemeClr val="lt1"/>
            </a:solidFill>
            <a:effectLst/>
            <a:latin typeface="+mn-lt"/>
            <a:ea typeface="+mn-ea"/>
            <a:cs typeface="+mn-cs"/>
          </a:endParaRPr>
        </a:p>
      </xdr:txBody>
    </xdr:sp>
    <xdr:clientData/>
  </xdr:twoCellAnchor>
  <xdr:twoCellAnchor>
    <xdr:from>
      <xdr:col>0</xdr:col>
      <xdr:colOff>177165</xdr:colOff>
      <xdr:row>31</xdr:row>
      <xdr:rowOff>76200</xdr:rowOff>
    </xdr:from>
    <xdr:to>
      <xdr:col>1</xdr:col>
      <xdr:colOff>24765</xdr:colOff>
      <xdr:row>33</xdr:row>
      <xdr:rowOff>152400</xdr:rowOff>
    </xdr:to>
    <xdr:pic>
      <xdr:nvPicPr>
        <xdr:cNvPr id="28" name="Picture 27" descr="Icon-Gmail01909.pn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177165" y="5981700"/>
          <a:ext cx="457200" cy="457200"/>
        </a:xfrm>
        <a:prstGeom prst="rect">
          <a:avLst/>
        </a:prstGeom>
      </xdr:spPr>
    </xdr:pic>
    <xdr:clientData/>
  </xdr:twoCellAnchor>
  <xdr:twoCellAnchor>
    <xdr:from>
      <xdr:col>0</xdr:col>
      <xdr:colOff>177165</xdr:colOff>
      <xdr:row>26</xdr:row>
      <xdr:rowOff>38631</xdr:rowOff>
    </xdr:from>
    <xdr:to>
      <xdr:col>1</xdr:col>
      <xdr:colOff>24765</xdr:colOff>
      <xdr:row>28</xdr:row>
      <xdr:rowOff>114831</xdr:rowOff>
    </xdr:to>
    <xdr:pic>
      <xdr:nvPicPr>
        <xdr:cNvPr id="29" name="Picture 28" descr="twittericon.png">
          <a:hlinkClick xmlns:r="http://schemas.openxmlformats.org/officeDocument/2006/relationships" r:id="rId4"/>
        </xdr:cNvPr>
        <xdr:cNvPicPr>
          <a:picLocks noChangeAspect="1"/>
        </xdr:cNvPicPr>
      </xdr:nvPicPr>
      <xdr:blipFill>
        <a:blip xmlns:r="http://schemas.openxmlformats.org/officeDocument/2006/relationships" r:embed="rId5" cstate="print"/>
        <a:stretch>
          <a:fillRect/>
        </a:stretch>
      </xdr:blipFill>
      <xdr:spPr>
        <a:xfrm>
          <a:off x="177165" y="4991631"/>
          <a:ext cx="457200" cy="457200"/>
        </a:xfrm>
        <a:prstGeom prst="rect">
          <a:avLst/>
        </a:prstGeom>
      </xdr:spPr>
    </xdr:pic>
    <xdr:clientData/>
  </xdr:twoCellAnchor>
  <xdr:twoCellAnchor>
    <xdr:from>
      <xdr:col>0</xdr:col>
      <xdr:colOff>590550</xdr:colOff>
      <xdr:row>21</xdr:row>
      <xdr:rowOff>104775</xdr:rowOff>
    </xdr:from>
    <xdr:to>
      <xdr:col>4</xdr:col>
      <xdr:colOff>190500</xdr:colOff>
      <xdr:row>22</xdr:row>
      <xdr:rowOff>178835</xdr:rowOff>
    </xdr:to>
    <xdr:sp macro="" textlink="">
      <xdr:nvSpPr>
        <xdr:cNvPr id="30" name="TextBox 29"/>
        <xdr:cNvSpPr txBox="1"/>
      </xdr:nvSpPr>
      <xdr:spPr>
        <a:xfrm>
          <a:off x="590550" y="4105275"/>
          <a:ext cx="20383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US" sz="1200" b="1">
              <a:solidFill>
                <a:schemeClr val="bg1"/>
              </a:solidFill>
            </a:rPr>
            <a:t>CONNECT with Lean Acres</a:t>
          </a:r>
        </a:p>
      </xdr:txBody>
    </xdr:sp>
    <xdr:clientData/>
  </xdr:twoCellAnchor>
  <xdr:twoCellAnchor>
    <xdr:from>
      <xdr:col>0</xdr:col>
      <xdr:colOff>590549</xdr:colOff>
      <xdr:row>26</xdr:row>
      <xdr:rowOff>130175</xdr:rowOff>
    </xdr:from>
    <xdr:to>
      <xdr:col>3</xdr:col>
      <xdr:colOff>428624</xdr:colOff>
      <xdr:row>28</xdr:row>
      <xdr:rowOff>13735</xdr:rowOff>
    </xdr:to>
    <xdr:sp macro="" textlink="">
      <xdr:nvSpPr>
        <xdr:cNvPr id="31" name="TextBox 30"/>
        <xdr:cNvSpPr txBox="1"/>
      </xdr:nvSpPr>
      <xdr:spPr>
        <a:xfrm>
          <a:off x="590549" y="5083175"/>
          <a:ext cx="1666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US" sz="1200" b="1">
              <a:solidFill>
                <a:schemeClr val="bg1"/>
              </a:solidFill>
            </a:rPr>
            <a:t>FOLLOW Lean</a:t>
          </a:r>
          <a:r>
            <a:rPr lang="en-US" sz="1200" b="1" baseline="0">
              <a:solidFill>
                <a:schemeClr val="bg1"/>
              </a:solidFill>
            </a:rPr>
            <a:t> Acres</a:t>
          </a:r>
          <a:endParaRPr lang="en-US" sz="1200" b="1">
            <a:solidFill>
              <a:schemeClr val="bg1"/>
            </a:solidFill>
          </a:endParaRPr>
        </a:p>
      </xdr:txBody>
    </xdr:sp>
    <xdr:clientData/>
  </xdr:twoCellAnchor>
  <xdr:twoCellAnchor>
    <xdr:from>
      <xdr:col>0</xdr:col>
      <xdr:colOff>590550</xdr:colOff>
      <xdr:row>31</xdr:row>
      <xdr:rowOff>161925</xdr:rowOff>
    </xdr:from>
    <xdr:to>
      <xdr:col>3</xdr:col>
      <xdr:colOff>304800</xdr:colOff>
      <xdr:row>33</xdr:row>
      <xdr:rowOff>45485</xdr:rowOff>
    </xdr:to>
    <xdr:sp macro="" textlink="">
      <xdr:nvSpPr>
        <xdr:cNvPr id="33" name="TextBox 32"/>
        <xdr:cNvSpPr txBox="1"/>
      </xdr:nvSpPr>
      <xdr:spPr>
        <a:xfrm>
          <a:off x="590550" y="6067425"/>
          <a:ext cx="15430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US" sz="1200" b="1">
              <a:solidFill>
                <a:schemeClr val="bg1"/>
              </a:solidFill>
            </a:rPr>
            <a:t>CONTACT the Farm</a:t>
          </a:r>
        </a:p>
      </xdr:txBody>
    </xdr:sp>
    <xdr:clientData/>
  </xdr:twoCellAnchor>
  <xdr:twoCellAnchor editAs="oneCell">
    <xdr:from>
      <xdr:col>0</xdr:col>
      <xdr:colOff>190500</xdr:colOff>
      <xdr:row>1</xdr:row>
      <xdr:rowOff>38100</xdr:rowOff>
    </xdr:from>
    <xdr:to>
      <xdr:col>3</xdr:col>
      <xdr:colOff>537972</xdr:colOff>
      <xdr:row>17</xdr:row>
      <xdr:rowOff>99060</xdr:rowOff>
    </xdr:to>
    <xdr:pic>
      <xdr:nvPicPr>
        <xdr:cNvPr id="35" name="Picture 3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0500" y="228600"/>
          <a:ext cx="2176272" cy="3108960"/>
        </a:xfrm>
        <a:prstGeom prst="rect">
          <a:avLst/>
        </a:prstGeom>
        <a:ln w="31750">
          <a:solidFill>
            <a:schemeClr val="bg1"/>
          </a:solidFill>
        </a:ln>
      </xdr:spPr>
    </xdr:pic>
    <xdr:clientData/>
  </xdr:twoCellAnchor>
  <xdr:twoCellAnchor>
    <xdr:from>
      <xdr:col>0</xdr:col>
      <xdr:colOff>590550</xdr:colOff>
      <xdr:row>19</xdr:row>
      <xdr:rowOff>9525</xdr:rowOff>
    </xdr:from>
    <xdr:to>
      <xdr:col>3</xdr:col>
      <xdr:colOff>304800</xdr:colOff>
      <xdr:row>20</xdr:row>
      <xdr:rowOff>83585</xdr:rowOff>
    </xdr:to>
    <xdr:sp macro="" textlink="">
      <xdr:nvSpPr>
        <xdr:cNvPr id="36" name="TextBox 35"/>
        <xdr:cNvSpPr txBox="1"/>
      </xdr:nvSpPr>
      <xdr:spPr>
        <a:xfrm>
          <a:off x="590550" y="3629025"/>
          <a:ext cx="15430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US" sz="1200" b="1">
              <a:solidFill>
                <a:schemeClr val="bg1"/>
              </a:solidFill>
            </a:rPr>
            <a:t>VISIT</a:t>
          </a:r>
          <a:r>
            <a:rPr lang="en-US" sz="1200" b="1" baseline="0">
              <a:solidFill>
                <a:schemeClr val="bg1"/>
              </a:solidFill>
            </a:rPr>
            <a:t> Lean Acres</a:t>
          </a:r>
          <a:endParaRPr lang="en-US" sz="1200" b="1">
            <a:solidFill>
              <a:schemeClr val="bg1"/>
            </a:solidFill>
          </a:endParaRPr>
        </a:p>
      </xdr:txBody>
    </xdr:sp>
    <xdr:clientData/>
  </xdr:twoCellAnchor>
  <xdr:twoCellAnchor editAs="oneCell">
    <xdr:from>
      <xdr:col>10</xdr:col>
      <xdr:colOff>331500</xdr:colOff>
      <xdr:row>25</xdr:row>
      <xdr:rowOff>141557</xdr:rowOff>
    </xdr:from>
    <xdr:to>
      <xdr:col>12</xdr:col>
      <xdr:colOff>144343</xdr:colOff>
      <xdr:row>27</xdr:row>
      <xdr:rowOff>181019</xdr:rowOff>
    </xdr:to>
    <xdr:pic>
      <xdr:nvPicPr>
        <xdr:cNvPr id="37" name="Picture 36" descr="http://gadgetcrave.frsucrave.netdna-cdn.com/wp-content/uploads/2010/03/nook_logo.jpg">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l="3540" t="8000" r="885" b="4000"/>
        <a:stretch>
          <a:fillRect/>
        </a:stretch>
      </xdr:blipFill>
      <xdr:spPr bwMode="auto">
        <a:xfrm>
          <a:off x="6427500" y="4904057"/>
          <a:ext cx="1032043" cy="420462"/>
        </a:xfrm>
        <a:prstGeom prst="rect">
          <a:avLst/>
        </a:prstGeom>
        <a:noFill/>
      </xdr:spPr>
    </xdr:pic>
    <xdr:clientData/>
  </xdr:twoCellAnchor>
  <xdr:twoCellAnchor editAs="oneCell">
    <xdr:from>
      <xdr:col>9</xdr:col>
      <xdr:colOff>333375</xdr:colOff>
      <xdr:row>29</xdr:row>
      <xdr:rowOff>174367</xdr:rowOff>
    </xdr:from>
    <xdr:to>
      <xdr:col>12</xdr:col>
      <xdr:colOff>144343</xdr:colOff>
      <xdr:row>31</xdr:row>
      <xdr:rowOff>122551</xdr:rowOff>
    </xdr:to>
    <xdr:pic>
      <xdr:nvPicPr>
        <xdr:cNvPr id="38" name="Picture 37" descr="Google_Book_Search_Beta_logo.png">
          <a:hlinkClick xmlns:r="http://schemas.openxmlformats.org/officeDocument/2006/relationships" r:id="rId9"/>
        </xdr:cNvPr>
        <xdr:cNvPicPr>
          <a:picLocks noChangeAspect="1"/>
        </xdr:cNvPicPr>
      </xdr:nvPicPr>
      <xdr:blipFill>
        <a:blip xmlns:r="http://schemas.openxmlformats.org/officeDocument/2006/relationships" r:embed="rId10" cstate="print"/>
        <a:stretch>
          <a:fillRect/>
        </a:stretch>
      </xdr:blipFill>
      <xdr:spPr>
        <a:xfrm>
          <a:off x="5819775" y="5698867"/>
          <a:ext cx="1639768" cy="329184"/>
        </a:xfrm>
        <a:prstGeom prst="rect">
          <a:avLst/>
        </a:prstGeom>
      </xdr:spPr>
    </xdr:pic>
    <xdr:clientData/>
  </xdr:twoCellAnchor>
  <xdr:twoCellAnchor editAs="oneCell">
    <xdr:from>
      <xdr:col>10</xdr:col>
      <xdr:colOff>68393</xdr:colOff>
      <xdr:row>22</xdr:row>
      <xdr:rowOff>9525</xdr:rowOff>
    </xdr:from>
    <xdr:to>
      <xdr:col>12</xdr:col>
      <xdr:colOff>144343</xdr:colOff>
      <xdr:row>23</xdr:row>
      <xdr:rowOff>148209</xdr:rowOff>
    </xdr:to>
    <xdr:pic>
      <xdr:nvPicPr>
        <xdr:cNvPr id="39" name="Picture 38">
          <a:hlinkClick xmlns:r="http://schemas.openxmlformats.org/officeDocument/2006/relationships" r:id="rId11"/>
        </xdr:cNvPr>
        <xdr:cNvPicPr>
          <a:picLocks noChangeAspect="1" noChangeArrowheads="1"/>
        </xdr:cNvPicPr>
      </xdr:nvPicPr>
      <xdr:blipFill>
        <a:blip xmlns:r="http://schemas.openxmlformats.org/officeDocument/2006/relationships" r:embed="rId12" cstate="print"/>
        <a:srcRect/>
        <a:stretch>
          <a:fillRect/>
        </a:stretch>
      </xdr:blipFill>
      <xdr:spPr bwMode="auto">
        <a:xfrm>
          <a:off x="6164393" y="4200525"/>
          <a:ext cx="1295150" cy="329184"/>
        </a:xfrm>
        <a:prstGeom prst="rect">
          <a:avLst/>
        </a:prstGeom>
        <a:noFill/>
        <a:ln w="9525">
          <a:noFill/>
          <a:miter lim="800000"/>
          <a:headEnd/>
          <a:tailEnd/>
        </a:ln>
      </xdr:spPr>
    </xdr:pic>
    <xdr:clientData/>
  </xdr:twoCellAnchor>
  <xdr:twoCellAnchor editAs="oneCell">
    <xdr:from>
      <xdr:col>4</xdr:col>
      <xdr:colOff>381001</xdr:colOff>
      <xdr:row>26</xdr:row>
      <xdr:rowOff>87327</xdr:rowOff>
    </xdr:from>
    <xdr:to>
      <xdr:col>6</xdr:col>
      <xdr:colOff>521678</xdr:colOff>
      <xdr:row>28</xdr:row>
      <xdr:rowOff>87327</xdr:rowOff>
    </xdr:to>
    <xdr:pic>
      <xdr:nvPicPr>
        <xdr:cNvPr id="42" name="Picture 41">
          <a:hlinkClick xmlns:r="http://schemas.openxmlformats.org/officeDocument/2006/relationships" r:id="rId13"/>
        </xdr:cNvPr>
        <xdr:cNvPicPr>
          <a:picLocks noChangeAspect="1" noChangeArrowheads="1"/>
        </xdr:cNvPicPr>
      </xdr:nvPicPr>
      <xdr:blipFill>
        <a:blip xmlns:r="http://schemas.openxmlformats.org/officeDocument/2006/relationships" r:embed="rId14" cstate="print"/>
        <a:srcRect l="8497" r="8497" b="20732"/>
        <a:stretch>
          <a:fillRect/>
        </a:stretch>
      </xdr:blipFill>
      <xdr:spPr bwMode="auto">
        <a:xfrm>
          <a:off x="2819401" y="5040327"/>
          <a:ext cx="1359877" cy="381000"/>
        </a:xfrm>
        <a:prstGeom prst="rect">
          <a:avLst/>
        </a:prstGeom>
        <a:noFill/>
        <a:ln w="9525">
          <a:noFill/>
          <a:miter lim="800000"/>
          <a:headEnd/>
          <a:tailEnd/>
        </a:ln>
      </xdr:spPr>
    </xdr:pic>
    <xdr:clientData/>
  </xdr:twoCellAnchor>
  <xdr:twoCellAnchor>
    <xdr:from>
      <xdr:col>12</xdr:col>
      <xdr:colOff>529590</xdr:colOff>
      <xdr:row>18</xdr:row>
      <xdr:rowOff>38100</xdr:rowOff>
    </xdr:from>
    <xdr:to>
      <xdr:col>21</xdr:col>
      <xdr:colOff>209550</xdr:colOff>
      <xdr:row>33</xdr:row>
      <xdr:rowOff>188976</xdr:rowOff>
    </xdr:to>
    <xdr:sp macro="" textlink="">
      <xdr:nvSpPr>
        <xdr:cNvPr id="46" name="Rectangle 45"/>
        <xdr:cNvSpPr/>
      </xdr:nvSpPr>
      <xdr:spPr>
        <a:xfrm>
          <a:off x="7844790" y="3467100"/>
          <a:ext cx="5166360" cy="3008376"/>
        </a:xfrm>
        <a:prstGeom prst="rect">
          <a:avLst/>
        </a:prstGeom>
        <a:solidFill>
          <a:schemeClr val="accent3">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a:p>
          <a:pPr algn="l"/>
          <a:r>
            <a:rPr lang="en-US" sz="1100" b="1"/>
            <a:t>REVIEWS</a:t>
          </a:r>
        </a:p>
        <a:p>
          <a:pPr algn="l"/>
          <a:endParaRPr lang="en-US" sz="1100" b="1"/>
        </a:p>
        <a:p>
          <a:pPr algn="l"/>
          <a:r>
            <a:rPr lang="en-US" sz="1100" b="0" i="0">
              <a:solidFill>
                <a:schemeClr val="lt1"/>
              </a:solidFill>
              <a:effectLst/>
              <a:latin typeface="+mn-lt"/>
              <a:ea typeface="+mn-ea"/>
              <a:cs typeface="+mn-cs"/>
            </a:rPr>
            <a:t>"Goldratt, Disney, and Lewis are all gone now but their fiction/fable genre lives on in Mr. Bowie's ingenious "Farm-iliar" setting. This easy to read and entertaining work on transformative change comes highly recommended whether you are a beginner in continuous improvement initiatives or consider yourself to be an "expert". His rural characters are carefully selected to represent the cultures and attitudes often found within typical organizations and serve to drive each step-wise lesson in continuous improvement forward with unrelenting clarity. This book will make you a better "expert" or simply set your feet on a solid path towards the goal of perfection. It is nearly everything you need to know to ply your trade and fix whatever problematic situations constrain your success."  </a:t>
          </a:r>
        </a:p>
        <a:p>
          <a:pPr algn="l"/>
          <a:endParaRPr lang="en-US" sz="1100" b="0" i="0">
            <a:solidFill>
              <a:schemeClr val="lt1"/>
            </a:solidFill>
            <a:effectLst/>
            <a:latin typeface="+mn-lt"/>
            <a:ea typeface="+mn-ea"/>
            <a:cs typeface="+mn-cs"/>
          </a:endParaRPr>
        </a:p>
        <a:p>
          <a:pPr algn="l"/>
          <a:r>
            <a:rPr lang="en-US" sz="1100" b="0" i="0">
              <a:solidFill>
                <a:schemeClr val="lt1"/>
              </a:solidFill>
              <a:effectLst/>
              <a:latin typeface="+mn-lt"/>
              <a:ea typeface="+mn-ea"/>
              <a:cs typeface="+mn-cs"/>
            </a:rPr>
            <a:t>M. James Allen, Ph.D. President &amp; Founder Lean Diagnostics Institute</a:t>
          </a:r>
          <a:endParaRPr lang="en-US" sz="1100" b="1"/>
        </a:p>
      </xdr:txBody>
    </xdr:sp>
    <xdr:clientData/>
  </xdr:twoCellAnchor>
  <xdr:twoCellAnchor>
    <xdr:from>
      <xdr:col>18</xdr:col>
      <xdr:colOff>171450</xdr:colOff>
      <xdr:row>32</xdr:row>
      <xdr:rowOff>95250</xdr:rowOff>
    </xdr:from>
    <xdr:to>
      <xdr:col>21</xdr:col>
      <xdr:colOff>229551</xdr:colOff>
      <xdr:row>33</xdr:row>
      <xdr:rowOff>169310</xdr:rowOff>
    </xdr:to>
    <xdr:grpSp>
      <xdr:nvGrpSpPr>
        <xdr:cNvPr id="49" name="Group 48">
          <a:hlinkClick xmlns:r="http://schemas.openxmlformats.org/officeDocument/2006/relationships" r:id="rId15"/>
        </xdr:cNvPr>
        <xdr:cNvGrpSpPr/>
      </xdr:nvGrpSpPr>
      <xdr:grpSpPr>
        <a:xfrm>
          <a:off x="11144250" y="6191250"/>
          <a:ext cx="1886901" cy="264560"/>
          <a:chOff x="11144250" y="6191250"/>
          <a:chExt cx="1886901" cy="264560"/>
        </a:xfrm>
      </xdr:grpSpPr>
      <xdr:sp macro="" textlink="">
        <xdr:nvSpPr>
          <xdr:cNvPr id="47" name="TextBox 46"/>
          <xdr:cNvSpPr txBox="1"/>
        </xdr:nvSpPr>
        <xdr:spPr>
          <a:xfrm>
            <a:off x="11258550" y="6191250"/>
            <a:ext cx="177260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chemeClr val="bg1"/>
                </a:solidFill>
              </a:rPr>
              <a:t>click</a:t>
            </a:r>
            <a:r>
              <a:rPr lang="en-US" sz="1100" b="1" baseline="0">
                <a:solidFill>
                  <a:schemeClr val="bg1"/>
                </a:solidFill>
              </a:rPr>
              <a:t> here for more reviews</a:t>
            </a:r>
            <a:endParaRPr lang="en-US" sz="1100" b="1">
              <a:solidFill>
                <a:schemeClr val="bg1"/>
              </a:solidFill>
            </a:endParaRPr>
          </a:p>
        </xdr:txBody>
      </xdr:sp>
      <xdr:pic>
        <xdr:nvPicPr>
          <xdr:cNvPr id="48" name="Picture 47" descr="C:\Users\Buckaroo Banzai\AppData\Local\Microsoft\Windows\Temporary Internet Files\Content.IE5\M280O4OK\MC900442128[1].pn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144250" y="6238875"/>
            <a:ext cx="190500" cy="1905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4</xdr:col>
      <xdr:colOff>381001</xdr:colOff>
      <xdr:row>22</xdr:row>
      <xdr:rowOff>9525</xdr:rowOff>
    </xdr:from>
    <xdr:to>
      <xdr:col>5</xdr:col>
      <xdr:colOff>104775</xdr:colOff>
      <xdr:row>25</xdr:row>
      <xdr:rowOff>5924</xdr:rowOff>
    </xdr:to>
    <xdr:pic>
      <xdr:nvPicPr>
        <xdr:cNvPr id="50" name="Picture 49"/>
        <xdr:cNvPicPr>
          <a:picLocks noChangeAspect="1"/>
        </xdr:cNvPicPr>
      </xdr:nvPicPr>
      <xdr:blipFill>
        <a:blip xmlns:r="http://schemas.openxmlformats.org/officeDocument/2006/relationships" r:embed="rId17"/>
        <a:stretch>
          <a:fillRect/>
        </a:stretch>
      </xdr:blipFill>
      <xdr:spPr>
        <a:xfrm>
          <a:off x="2819401" y="4200525"/>
          <a:ext cx="333374" cy="567899"/>
        </a:xfrm>
        <a:prstGeom prst="rect">
          <a:avLst/>
        </a:prstGeom>
      </xdr:spPr>
    </xdr:pic>
    <xdr:clientData/>
  </xdr:twoCellAnchor>
  <xdr:twoCellAnchor editAs="oneCell">
    <xdr:from>
      <xdr:col>4</xdr:col>
      <xdr:colOff>381001</xdr:colOff>
      <xdr:row>29</xdr:row>
      <xdr:rowOff>168729</xdr:rowOff>
    </xdr:from>
    <xdr:to>
      <xdr:col>7</xdr:col>
      <xdr:colOff>0</xdr:colOff>
      <xdr:row>31</xdr:row>
      <xdr:rowOff>122551</xdr:rowOff>
    </xdr:to>
    <xdr:pic>
      <xdr:nvPicPr>
        <xdr:cNvPr id="51" name="Picture 50">
          <a:hlinkClick xmlns:r="http://schemas.openxmlformats.org/officeDocument/2006/relationships" r:id="rId18"/>
        </xdr:cNvPr>
        <xdr:cNvPicPr>
          <a:picLocks noChangeAspect="1"/>
        </xdr:cNvPicPr>
      </xdr:nvPicPr>
      <xdr:blipFill>
        <a:blip xmlns:r="http://schemas.openxmlformats.org/officeDocument/2006/relationships" r:embed="rId19"/>
        <a:stretch>
          <a:fillRect/>
        </a:stretch>
      </xdr:blipFill>
      <xdr:spPr>
        <a:xfrm>
          <a:off x="2819401" y="5693229"/>
          <a:ext cx="1447799" cy="334822"/>
        </a:xfrm>
        <a:prstGeom prst="rect">
          <a:avLst/>
        </a:prstGeom>
      </xdr:spPr>
    </xdr:pic>
    <xdr:clientData/>
  </xdr:twoCellAnchor>
  <xdr:oneCellAnchor>
    <xdr:from>
      <xdr:col>5</xdr:col>
      <xdr:colOff>200025</xdr:colOff>
      <xdr:row>21</xdr:row>
      <xdr:rowOff>171450</xdr:rowOff>
    </xdr:from>
    <xdr:ext cx="1003352" cy="272960"/>
    <xdr:sp macro="" textlink="">
      <xdr:nvSpPr>
        <xdr:cNvPr id="53" name="TextBox 52">
          <a:hlinkClick xmlns:r="http://schemas.openxmlformats.org/officeDocument/2006/relationships" r:id="rId20"/>
        </xdr:cNvPr>
        <xdr:cNvSpPr txBox="1"/>
      </xdr:nvSpPr>
      <xdr:spPr>
        <a:xfrm>
          <a:off x="3248025" y="4171950"/>
          <a:ext cx="1003352" cy="272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Bookman Old Style" pitchFamily="18" charset="0"/>
            </a:rPr>
            <a:t>paperback</a:t>
          </a:r>
        </a:p>
      </xdr:txBody>
    </xdr:sp>
    <xdr:clientData/>
  </xdr:oneCellAnchor>
  <xdr:oneCellAnchor>
    <xdr:from>
      <xdr:col>5</xdr:col>
      <xdr:colOff>200025</xdr:colOff>
      <xdr:row>23</xdr:row>
      <xdr:rowOff>152400</xdr:rowOff>
    </xdr:from>
    <xdr:ext cx="714042" cy="272960"/>
    <xdr:sp macro="" textlink="">
      <xdr:nvSpPr>
        <xdr:cNvPr id="54" name="TextBox 53">
          <a:hlinkClick xmlns:r="http://schemas.openxmlformats.org/officeDocument/2006/relationships" r:id="rId21"/>
        </xdr:cNvPr>
        <xdr:cNvSpPr txBox="1"/>
      </xdr:nvSpPr>
      <xdr:spPr>
        <a:xfrm>
          <a:off x="3248025" y="4533900"/>
          <a:ext cx="714042" cy="272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Bookman Old Style" pitchFamily="18" charset="0"/>
            </a:rPr>
            <a:t>e-book</a:t>
          </a:r>
        </a:p>
      </xdr:txBody>
    </xdr:sp>
    <xdr:clientData/>
  </xdr:oneCellAnchor>
  <xdr:twoCellAnchor>
    <xdr:from>
      <xdr:col>0</xdr:col>
      <xdr:colOff>194515</xdr:colOff>
      <xdr:row>21</xdr:row>
      <xdr:rowOff>16721</xdr:rowOff>
    </xdr:from>
    <xdr:to>
      <xdr:col>1</xdr:col>
      <xdr:colOff>7416</xdr:colOff>
      <xdr:row>23</xdr:row>
      <xdr:rowOff>56345</xdr:rowOff>
    </xdr:to>
    <xdr:pic>
      <xdr:nvPicPr>
        <xdr:cNvPr id="56" name="Picture 55">
          <a:hlinkClick xmlns:r="http://schemas.openxmlformats.org/officeDocument/2006/relationships" r:id="rId22"/>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4515" y="4017221"/>
          <a:ext cx="422501" cy="420624"/>
        </a:xfrm>
        <a:prstGeom prst="rect">
          <a:avLst/>
        </a:prstGeom>
      </xdr:spPr>
    </xdr:pic>
    <xdr:clientData/>
  </xdr:twoCellAnchor>
  <xdr:twoCellAnchor editAs="oneCell">
    <xdr:from>
      <xdr:col>0</xdr:col>
      <xdr:colOff>85725</xdr:colOff>
      <xdr:row>18</xdr:row>
      <xdr:rowOff>5669</xdr:rowOff>
    </xdr:from>
    <xdr:to>
      <xdr:col>1</xdr:col>
      <xdr:colOff>116205</xdr:colOff>
      <xdr:row>21</xdr:row>
      <xdr:rowOff>74249</xdr:rowOff>
    </xdr:to>
    <xdr:pic>
      <xdr:nvPicPr>
        <xdr:cNvPr id="59" name="Picture 58" descr="internet icon.png">
          <a:hlinkClick xmlns:r="http://schemas.openxmlformats.org/officeDocument/2006/relationships" r:id="rId24"/>
        </xdr:cNvPr>
        <xdr:cNvPicPr>
          <a:picLocks noChangeAspect="1"/>
        </xdr:cNvPicPr>
      </xdr:nvPicPr>
      <xdr:blipFill>
        <a:blip xmlns:r="http://schemas.openxmlformats.org/officeDocument/2006/relationships" r:embed="rId25" cstate="print"/>
        <a:stretch>
          <a:fillRect/>
        </a:stretch>
      </xdr:blipFill>
      <xdr:spPr>
        <a:xfrm>
          <a:off x="85725" y="3434669"/>
          <a:ext cx="640080" cy="640080"/>
        </a:xfrm>
        <a:prstGeom prst="rect">
          <a:avLst/>
        </a:prstGeom>
      </xdr:spPr>
    </xdr:pic>
    <xdr:clientData/>
  </xdr:twoCellAnchor>
  <xdr:twoCellAnchor editAs="oneCell">
    <xdr:from>
      <xdr:col>0</xdr:col>
      <xdr:colOff>166594</xdr:colOff>
      <xdr:row>23</xdr:row>
      <xdr:rowOff>113117</xdr:rowOff>
    </xdr:from>
    <xdr:to>
      <xdr:col>1</xdr:col>
      <xdr:colOff>35336</xdr:colOff>
      <xdr:row>26</xdr:row>
      <xdr:rowOff>19959</xdr:rowOff>
    </xdr:to>
    <xdr:pic>
      <xdr:nvPicPr>
        <xdr:cNvPr id="60" name="Picture 59" descr="facebook-icon.png">
          <a:hlinkClick xmlns:r="http://schemas.openxmlformats.org/officeDocument/2006/relationships" r:id="rId26"/>
        </xdr:cNvPr>
        <xdr:cNvPicPr>
          <a:picLocks noChangeAspect="1"/>
        </xdr:cNvPicPr>
      </xdr:nvPicPr>
      <xdr:blipFill>
        <a:blip xmlns:r="http://schemas.openxmlformats.org/officeDocument/2006/relationships" r:embed="rId27" cstate="print"/>
        <a:stretch>
          <a:fillRect/>
        </a:stretch>
      </xdr:blipFill>
      <xdr:spPr>
        <a:xfrm>
          <a:off x="166594" y="4494617"/>
          <a:ext cx="478342" cy="478342"/>
        </a:xfrm>
        <a:prstGeom prst="rect">
          <a:avLst/>
        </a:prstGeom>
      </xdr:spPr>
    </xdr:pic>
    <xdr:clientData/>
  </xdr:twoCellAnchor>
  <xdr:twoCellAnchor editAs="oneCell">
    <xdr:from>
      <xdr:col>0</xdr:col>
      <xdr:colOff>177054</xdr:colOff>
      <xdr:row>28</xdr:row>
      <xdr:rowOff>152553</xdr:rowOff>
    </xdr:from>
    <xdr:to>
      <xdr:col>1</xdr:col>
      <xdr:colOff>24877</xdr:colOff>
      <xdr:row>31</xdr:row>
      <xdr:rowOff>38476</xdr:rowOff>
    </xdr:to>
    <xdr:pic>
      <xdr:nvPicPr>
        <xdr:cNvPr id="70" name="Picture 69">
          <a:hlinkClick xmlns:r="http://schemas.openxmlformats.org/officeDocument/2006/relationships" r:id="rId28"/>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77054" y="5486553"/>
          <a:ext cx="457423" cy="457423"/>
        </a:xfrm>
        <a:prstGeom prst="rect">
          <a:avLst/>
        </a:prstGeom>
      </xdr:spPr>
    </xdr:pic>
    <xdr:clientData/>
  </xdr:twoCellAnchor>
  <xdr:twoCellAnchor>
    <xdr:from>
      <xdr:col>0</xdr:col>
      <xdr:colOff>590550</xdr:colOff>
      <xdr:row>24</xdr:row>
      <xdr:rowOff>19050</xdr:rowOff>
    </xdr:from>
    <xdr:to>
      <xdr:col>3</xdr:col>
      <xdr:colOff>39729</xdr:colOff>
      <xdr:row>25</xdr:row>
      <xdr:rowOff>93110</xdr:rowOff>
    </xdr:to>
    <xdr:sp macro="" textlink="">
      <xdr:nvSpPr>
        <xdr:cNvPr id="71" name="TextBox 70"/>
        <xdr:cNvSpPr txBox="1"/>
      </xdr:nvSpPr>
      <xdr:spPr>
        <a:xfrm>
          <a:off x="590550" y="4591050"/>
          <a:ext cx="127797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US" sz="1200" b="1">
              <a:solidFill>
                <a:schemeClr val="bg1"/>
              </a:solidFill>
            </a:rPr>
            <a:t>JOIN Lean Acres</a:t>
          </a:r>
        </a:p>
      </xdr:txBody>
    </xdr:sp>
    <xdr:clientData/>
  </xdr:twoCellAnchor>
  <xdr:twoCellAnchor>
    <xdr:from>
      <xdr:col>0</xdr:col>
      <xdr:colOff>590550</xdr:colOff>
      <xdr:row>29</xdr:row>
      <xdr:rowOff>53975</xdr:rowOff>
    </xdr:from>
    <xdr:to>
      <xdr:col>4</xdr:col>
      <xdr:colOff>257175</xdr:colOff>
      <xdr:row>30</xdr:row>
      <xdr:rowOff>128035</xdr:rowOff>
    </xdr:to>
    <xdr:sp macro="" textlink="">
      <xdr:nvSpPr>
        <xdr:cNvPr id="72" name="TextBox 71"/>
        <xdr:cNvSpPr txBox="1"/>
      </xdr:nvSpPr>
      <xdr:spPr>
        <a:xfrm>
          <a:off x="590550" y="5578475"/>
          <a:ext cx="21050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US" sz="1200" b="1">
              <a:solidFill>
                <a:schemeClr val="bg1"/>
              </a:solidFill>
            </a:rPr>
            <a:t>LEARN about Lean Acres</a:t>
          </a:r>
        </a:p>
      </xdr:txBody>
    </xdr:sp>
    <xdr:clientData/>
  </xdr:twoCellAnchor>
  <xdr:twoCellAnchor>
    <xdr:from>
      <xdr:col>0</xdr:col>
      <xdr:colOff>123825</xdr:colOff>
      <xdr:row>34</xdr:row>
      <xdr:rowOff>123825</xdr:rowOff>
    </xdr:from>
    <xdr:to>
      <xdr:col>21</xdr:col>
      <xdr:colOff>209550</xdr:colOff>
      <xdr:row>37</xdr:row>
      <xdr:rowOff>152400</xdr:rowOff>
    </xdr:to>
    <xdr:sp macro="" textlink="">
      <xdr:nvSpPr>
        <xdr:cNvPr id="73" name="Snip Single Corner Rectangle 72"/>
        <xdr:cNvSpPr/>
      </xdr:nvSpPr>
      <xdr:spPr>
        <a:xfrm flipH="1" flipV="1">
          <a:off x="123825" y="6600825"/>
          <a:ext cx="12887325" cy="600075"/>
        </a:xfrm>
        <a:prstGeom prst="snip1Rect">
          <a:avLst>
            <a:gd name="adj" fmla="val 35715"/>
          </a:avLst>
        </a:prstGeom>
        <a:solidFill>
          <a:schemeClr val="accent3">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l"/>
          <a:endParaRPr lang="en-US" sz="1100" b="1">
            <a:solidFill>
              <a:schemeClr val="lt1"/>
            </a:solidFill>
            <a:latin typeface="+mn-lt"/>
            <a:ea typeface="+mn-ea"/>
            <a:cs typeface="+mn-cs"/>
          </a:endParaRPr>
        </a:p>
      </xdr:txBody>
    </xdr:sp>
    <xdr:clientData/>
  </xdr:twoCellAnchor>
  <xdr:oneCellAnchor>
    <xdr:from>
      <xdr:col>0</xdr:col>
      <xdr:colOff>152400</xdr:colOff>
      <xdr:row>35</xdr:row>
      <xdr:rowOff>104775</xdr:rowOff>
    </xdr:from>
    <xdr:ext cx="12820650" cy="311496"/>
    <xdr:sp macro="" textlink="">
      <xdr:nvSpPr>
        <xdr:cNvPr id="78" name="TextBox 77"/>
        <xdr:cNvSpPr txBox="1"/>
      </xdr:nvSpPr>
      <xdr:spPr>
        <a:xfrm>
          <a:off x="152400" y="6772275"/>
          <a:ext cx="12820650"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400">
              <a:solidFill>
                <a:schemeClr val="bg1"/>
              </a:solidFill>
            </a:rPr>
            <a:t>Read</a:t>
          </a:r>
          <a:r>
            <a:rPr lang="en-US" sz="1400" baseline="0">
              <a:solidFill>
                <a:schemeClr val="bg1"/>
              </a:solidFill>
            </a:rPr>
            <a:t> Sample Chapters from Lean Acres Now!!</a:t>
          </a:r>
          <a:endParaRPr lang="en-US" sz="1400">
            <a:solidFill>
              <a:schemeClr val="bg1"/>
            </a:solidFill>
          </a:endParaRPr>
        </a:p>
      </xdr:txBody>
    </xdr:sp>
    <xdr:clientData/>
  </xdr:oneCellAnchor>
  <xdr:twoCellAnchor editAs="oneCell">
    <xdr:from>
      <xdr:col>7</xdr:col>
      <xdr:colOff>62865</xdr:colOff>
      <xdr:row>35</xdr:row>
      <xdr:rowOff>19050</xdr:rowOff>
    </xdr:from>
    <xdr:to>
      <xdr:col>7</xdr:col>
      <xdr:colOff>520065</xdr:colOff>
      <xdr:row>37</xdr:row>
      <xdr:rowOff>95250</xdr:rowOff>
    </xdr:to>
    <xdr:pic>
      <xdr:nvPicPr>
        <xdr:cNvPr id="77" name="Picture 76">
          <a:hlinkClick xmlns:r="http://schemas.openxmlformats.org/officeDocument/2006/relationships" r:id="rId30"/>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330065" y="6686550"/>
          <a:ext cx="457200" cy="457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123824</xdr:colOff>
      <xdr:row>1</xdr:row>
      <xdr:rowOff>144555</xdr:rowOff>
    </xdr:from>
    <xdr:to>
      <xdr:col>12</xdr:col>
      <xdr:colOff>201705</xdr:colOff>
      <xdr:row>42</xdr:row>
      <xdr:rowOff>123825</xdr:rowOff>
    </xdr:to>
    <xdr:sp macro="" textlink="">
      <xdr:nvSpPr>
        <xdr:cNvPr id="2" name="Rectangle 1"/>
        <xdr:cNvSpPr/>
      </xdr:nvSpPr>
      <xdr:spPr>
        <a:xfrm>
          <a:off x="123824" y="335055"/>
          <a:ext cx="7393081" cy="7789770"/>
        </a:xfrm>
        <a:prstGeom prst="rect">
          <a:avLst/>
        </a:prstGeom>
        <a:solidFill>
          <a:schemeClr val="accent1">
            <a:lumMod val="75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200" b="1">
              <a:solidFill>
                <a:schemeClr val="lt1"/>
              </a:solidFill>
              <a:effectLst/>
              <a:latin typeface="+mn-lt"/>
              <a:ea typeface="+mn-ea"/>
              <a:cs typeface="+mn-cs"/>
            </a:rPr>
            <a:t>INSTRUCTIONS</a:t>
          </a:r>
        </a:p>
        <a:p>
          <a:endParaRPr lang="en-US" sz="1200">
            <a:solidFill>
              <a:schemeClr val="lt1"/>
            </a:solidFill>
            <a:effectLst/>
            <a:latin typeface="+mn-lt"/>
            <a:ea typeface="+mn-ea"/>
            <a:cs typeface="+mn-cs"/>
          </a:endParaRPr>
        </a:p>
        <a:p>
          <a:r>
            <a:rPr lang="en-US" sz="1200">
              <a:solidFill>
                <a:schemeClr val="lt1"/>
              </a:solidFill>
              <a:effectLst/>
              <a:latin typeface="+mn-lt"/>
              <a:ea typeface="+mn-ea"/>
              <a:cs typeface="+mn-cs"/>
            </a:rPr>
            <a:t>1. Determine which system(s), process(es), process step(s), product(s), service(s), or input(s) need(s) to be addressed (the target subject(s)).  This can be enabled by a number of tools and sources, including (but not limited to): Project Charter, SIPOC, Cause and Effect Matrix, or the Voice of the Enemy™, Voice of the Customer, Voice of the Business, or the Voice of the Process.</a:t>
          </a:r>
        </a:p>
        <a:p>
          <a:endParaRPr lang="en-US" sz="1200">
            <a:solidFill>
              <a:schemeClr val="lt1"/>
            </a:solidFill>
            <a:effectLst/>
            <a:latin typeface="+mn-lt"/>
            <a:ea typeface="+mn-ea"/>
            <a:cs typeface="+mn-cs"/>
          </a:endParaRPr>
        </a:p>
        <a:p>
          <a:r>
            <a:rPr lang="en-US" sz="1200">
              <a:solidFill>
                <a:schemeClr val="lt1"/>
              </a:solidFill>
              <a:effectLst/>
              <a:latin typeface="+mn-lt"/>
              <a:ea typeface="+mn-ea"/>
              <a:cs typeface="+mn-cs"/>
            </a:rPr>
            <a:t>2. Assemble a cross-functional team with the experience and knowledge to explore the target subject(s).</a:t>
          </a:r>
        </a:p>
        <a:p>
          <a:endParaRPr lang="en-US" sz="1200">
            <a:solidFill>
              <a:schemeClr val="lt1"/>
            </a:solidFill>
            <a:effectLst/>
            <a:latin typeface="+mn-lt"/>
            <a:ea typeface="+mn-ea"/>
            <a:cs typeface="+mn-cs"/>
          </a:endParaRPr>
        </a:p>
        <a:p>
          <a:r>
            <a:rPr lang="en-US" sz="1200">
              <a:solidFill>
                <a:schemeClr val="lt1"/>
              </a:solidFill>
              <a:effectLst/>
              <a:latin typeface="+mn-lt"/>
              <a:ea typeface="+mn-ea"/>
              <a:cs typeface="+mn-cs"/>
            </a:rPr>
            <a:t>3. List the primary elements/components of the target subject(s) in the first column of the FMEA Matrix.</a:t>
          </a:r>
        </a:p>
        <a:p>
          <a:endParaRPr lang="en-US" sz="1200">
            <a:solidFill>
              <a:schemeClr val="lt1"/>
            </a:solidFill>
            <a:effectLst/>
            <a:latin typeface="+mn-lt"/>
            <a:ea typeface="+mn-ea"/>
            <a:cs typeface="+mn-cs"/>
          </a:endParaRPr>
        </a:p>
        <a:p>
          <a:r>
            <a:rPr lang="en-US" sz="1200">
              <a:solidFill>
                <a:schemeClr val="lt1"/>
              </a:solidFill>
              <a:effectLst/>
              <a:latin typeface="+mn-lt"/>
              <a:ea typeface="+mn-ea"/>
              <a:cs typeface="+mn-cs"/>
            </a:rPr>
            <a:t>4. Identify all Potential Failure Modes (what can go wrong) in the Potential Failure Mode column.</a:t>
          </a:r>
        </a:p>
        <a:p>
          <a:endParaRPr lang="en-US" sz="1200">
            <a:solidFill>
              <a:schemeClr val="lt1"/>
            </a:solidFill>
            <a:effectLst/>
            <a:latin typeface="+mn-lt"/>
            <a:ea typeface="+mn-ea"/>
            <a:cs typeface="+mn-cs"/>
          </a:endParaRPr>
        </a:p>
        <a:p>
          <a:r>
            <a:rPr lang="en-US" sz="1200">
              <a:solidFill>
                <a:schemeClr val="lt1"/>
              </a:solidFill>
              <a:effectLst/>
              <a:latin typeface="+mn-lt"/>
              <a:ea typeface="+mn-ea"/>
              <a:cs typeface="+mn-cs"/>
            </a:rPr>
            <a:t>5. Determine the Potential Failure Effect(s), annotate them in the appropriate column, and select a </a:t>
          </a:r>
          <a:r>
            <a:rPr lang="en-US" sz="1200" b="1">
              <a:solidFill>
                <a:schemeClr val="lt1"/>
              </a:solidFill>
              <a:effectLst/>
              <a:latin typeface="+mn-lt"/>
              <a:ea typeface="+mn-ea"/>
              <a:cs typeface="+mn-cs"/>
            </a:rPr>
            <a:t>Severity</a:t>
          </a:r>
          <a:r>
            <a:rPr lang="en-US" sz="1200">
              <a:solidFill>
                <a:schemeClr val="lt1"/>
              </a:solidFill>
              <a:effectLst/>
              <a:latin typeface="+mn-lt"/>
              <a:ea typeface="+mn-ea"/>
              <a:cs typeface="+mn-cs"/>
            </a:rPr>
            <a:t> score for each effect (see SOD Scoring Scales).</a:t>
          </a:r>
        </a:p>
        <a:p>
          <a:endParaRPr lang="en-US" sz="1200">
            <a:solidFill>
              <a:schemeClr val="lt1"/>
            </a:solidFill>
            <a:effectLst/>
            <a:latin typeface="+mn-lt"/>
            <a:ea typeface="+mn-ea"/>
            <a:cs typeface="+mn-cs"/>
          </a:endParaRPr>
        </a:p>
        <a:p>
          <a:r>
            <a:rPr lang="en-US" sz="1200">
              <a:solidFill>
                <a:schemeClr val="lt1"/>
              </a:solidFill>
              <a:effectLst/>
              <a:latin typeface="+mn-lt"/>
              <a:ea typeface="+mn-ea"/>
              <a:cs typeface="+mn-cs"/>
            </a:rPr>
            <a:t>6. Identify Potential Failure (root) Cause(s) for each Potential Failure Mode (see 4 above), annotate them in the appropriate column, and select an (probability of) </a:t>
          </a:r>
          <a:r>
            <a:rPr lang="en-US" sz="1200" b="1">
              <a:solidFill>
                <a:schemeClr val="lt1"/>
              </a:solidFill>
              <a:effectLst/>
              <a:latin typeface="+mn-lt"/>
              <a:ea typeface="+mn-ea"/>
              <a:cs typeface="+mn-cs"/>
            </a:rPr>
            <a:t>Occurrence</a:t>
          </a:r>
          <a:r>
            <a:rPr lang="en-US" sz="1200">
              <a:solidFill>
                <a:schemeClr val="lt1"/>
              </a:solidFill>
              <a:effectLst/>
              <a:latin typeface="+mn-lt"/>
              <a:ea typeface="+mn-ea"/>
              <a:cs typeface="+mn-cs"/>
            </a:rPr>
            <a:t> score for each Potential Failure (root) Cause.</a:t>
          </a:r>
        </a:p>
        <a:p>
          <a:endParaRPr lang="en-US" sz="1200" i="1">
            <a:solidFill>
              <a:schemeClr val="lt1"/>
            </a:solidFill>
            <a:effectLst/>
            <a:latin typeface="+mn-lt"/>
            <a:ea typeface="+mn-ea"/>
            <a:cs typeface="+mn-cs"/>
          </a:endParaRPr>
        </a:p>
        <a:p>
          <a:r>
            <a:rPr lang="en-US" sz="1200" i="1">
              <a:solidFill>
                <a:schemeClr val="lt1"/>
              </a:solidFill>
              <a:effectLst/>
              <a:latin typeface="+mn-lt"/>
              <a:ea typeface="+mn-ea"/>
              <a:cs typeface="+mn-cs"/>
            </a:rPr>
            <a:t>OPTIONAL - Calculate the Criticality Number: </a:t>
          </a:r>
          <a:r>
            <a:rPr lang="en-US" sz="1200" b="1" i="1" u="sng">
              <a:solidFill>
                <a:schemeClr val="lt1"/>
              </a:solidFill>
              <a:effectLst/>
              <a:latin typeface="+mn-lt"/>
              <a:ea typeface="+mn-ea"/>
              <a:cs typeface="+mn-cs"/>
            </a:rPr>
            <a:t>S</a:t>
          </a:r>
          <a:r>
            <a:rPr lang="en-US" sz="1200" i="1">
              <a:solidFill>
                <a:schemeClr val="lt1"/>
              </a:solidFill>
              <a:effectLst/>
              <a:latin typeface="+mn-lt"/>
              <a:ea typeface="+mn-ea"/>
              <a:cs typeface="+mn-cs"/>
            </a:rPr>
            <a:t>everity * </a:t>
          </a:r>
          <a:r>
            <a:rPr lang="en-US" sz="1200" b="1" i="1" u="sng">
              <a:solidFill>
                <a:schemeClr val="lt1"/>
              </a:solidFill>
              <a:effectLst/>
              <a:latin typeface="+mn-lt"/>
              <a:ea typeface="+mn-ea"/>
              <a:cs typeface="+mn-cs"/>
            </a:rPr>
            <a:t>O</a:t>
          </a:r>
          <a:r>
            <a:rPr lang="en-US" sz="1200" i="1">
              <a:solidFill>
                <a:schemeClr val="lt1"/>
              </a:solidFill>
              <a:effectLst/>
              <a:latin typeface="+mn-lt"/>
              <a:ea typeface="+mn-ea"/>
              <a:cs typeface="+mn-cs"/>
            </a:rPr>
            <a:t>ccurrence (S * O).  This step is automated.</a:t>
          </a:r>
        </a:p>
        <a:p>
          <a:endParaRPr lang="en-US" sz="1200">
            <a:solidFill>
              <a:schemeClr val="lt1"/>
            </a:solidFill>
            <a:effectLst/>
            <a:latin typeface="+mn-lt"/>
            <a:ea typeface="+mn-ea"/>
            <a:cs typeface="+mn-cs"/>
          </a:endParaRPr>
        </a:p>
        <a:p>
          <a:r>
            <a:rPr lang="en-US" sz="1200">
              <a:solidFill>
                <a:schemeClr val="lt1"/>
              </a:solidFill>
              <a:effectLst/>
              <a:latin typeface="+mn-lt"/>
              <a:ea typeface="+mn-ea"/>
              <a:cs typeface="+mn-cs"/>
            </a:rPr>
            <a:t>7. Identify all Current Controls in place for each Potential Failure (root) Cause, annotate them in the appropriate column, and select a </a:t>
          </a:r>
          <a:r>
            <a:rPr lang="en-US" sz="1200" b="1">
              <a:solidFill>
                <a:schemeClr val="lt1"/>
              </a:solidFill>
              <a:effectLst/>
              <a:latin typeface="+mn-lt"/>
              <a:ea typeface="+mn-ea"/>
              <a:cs typeface="+mn-cs"/>
            </a:rPr>
            <a:t>Detection</a:t>
          </a:r>
          <a:r>
            <a:rPr lang="en-US" sz="1200">
              <a:solidFill>
                <a:schemeClr val="lt1"/>
              </a:solidFill>
              <a:effectLst/>
              <a:latin typeface="+mn-lt"/>
              <a:ea typeface="+mn-ea"/>
              <a:cs typeface="+mn-cs"/>
            </a:rPr>
            <a:t> score for each Potential Failure Mode or Potential Failure (root) Cause.</a:t>
          </a:r>
        </a:p>
        <a:p>
          <a:endParaRPr lang="en-US" sz="1200">
            <a:solidFill>
              <a:schemeClr val="lt1"/>
            </a:solidFill>
            <a:effectLst/>
            <a:latin typeface="+mn-lt"/>
            <a:ea typeface="+mn-ea"/>
            <a:cs typeface="+mn-cs"/>
          </a:endParaRPr>
        </a:p>
        <a:p>
          <a:r>
            <a:rPr lang="en-US" sz="1200">
              <a:solidFill>
                <a:schemeClr val="lt1"/>
              </a:solidFill>
              <a:effectLst/>
              <a:latin typeface="+mn-lt"/>
              <a:ea typeface="+mn-ea"/>
              <a:cs typeface="+mn-cs"/>
            </a:rPr>
            <a:t>8. Calculate the </a:t>
          </a:r>
          <a:r>
            <a:rPr lang="en-US" sz="1200" b="1" u="sng">
              <a:solidFill>
                <a:schemeClr val="lt1"/>
              </a:solidFill>
              <a:effectLst/>
              <a:latin typeface="+mn-lt"/>
              <a:ea typeface="+mn-ea"/>
              <a:cs typeface="+mn-cs"/>
            </a:rPr>
            <a:t>R</a:t>
          </a:r>
          <a:r>
            <a:rPr lang="en-US" sz="1200">
              <a:solidFill>
                <a:schemeClr val="lt1"/>
              </a:solidFill>
              <a:effectLst/>
              <a:latin typeface="+mn-lt"/>
              <a:ea typeface="+mn-ea"/>
              <a:cs typeface="+mn-cs"/>
            </a:rPr>
            <a:t>isk </a:t>
          </a:r>
          <a:r>
            <a:rPr lang="en-US" sz="1200" b="1" u="sng">
              <a:solidFill>
                <a:schemeClr val="lt1"/>
              </a:solidFill>
              <a:effectLst/>
              <a:latin typeface="+mn-lt"/>
              <a:ea typeface="+mn-ea"/>
              <a:cs typeface="+mn-cs"/>
            </a:rPr>
            <a:t>P</a:t>
          </a:r>
          <a:r>
            <a:rPr lang="en-US" sz="1200">
              <a:solidFill>
                <a:schemeClr val="lt1"/>
              </a:solidFill>
              <a:effectLst/>
              <a:latin typeface="+mn-lt"/>
              <a:ea typeface="+mn-ea"/>
              <a:cs typeface="+mn-cs"/>
            </a:rPr>
            <a:t>riority </a:t>
          </a:r>
          <a:r>
            <a:rPr lang="en-US" sz="1200" b="1" u="sng">
              <a:solidFill>
                <a:schemeClr val="lt1"/>
              </a:solidFill>
              <a:effectLst/>
              <a:latin typeface="+mn-lt"/>
              <a:ea typeface="+mn-ea"/>
              <a:cs typeface="+mn-cs"/>
            </a:rPr>
            <a:t>N</a:t>
          </a:r>
          <a:r>
            <a:rPr lang="en-US" sz="1200">
              <a:solidFill>
                <a:schemeClr val="lt1"/>
              </a:solidFill>
              <a:effectLst/>
              <a:latin typeface="+mn-lt"/>
              <a:ea typeface="+mn-ea"/>
              <a:cs typeface="+mn-cs"/>
            </a:rPr>
            <a:t>umber (RPN): </a:t>
          </a:r>
          <a:r>
            <a:rPr lang="en-US" sz="1200" b="1" u="sng">
              <a:solidFill>
                <a:schemeClr val="lt1"/>
              </a:solidFill>
              <a:effectLst/>
              <a:latin typeface="+mn-lt"/>
              <a:ea typeface="+mn-ea"/>
              <a:cs typeface="+mn-cs"/>
            </a:rPr>
            <a:t>S</a:t>
          </a:r>
          <a:r>
            <a:rPr lang="en-US" sz="1200">
              <a:solidFill>
                <a:schemeClr val="lt1"/>
              </a:solidFill>
              <a:effectLst/>
              <a:latin typeface="+mn-lt"/>
              <a:ea typeface="+mn-ea"/>
              <a:cs typeface="+mn-cs"/>
            </a:rPr>
            <a:t>everity * </a:t>
          </a:r>
          <a:r>
            <a:rPr lang="en-US" sz="1200" b="1" u="sng">
              <a:solidFill>
                <a:schemeClr val="lt1"/>
              </a:solidFill>
              <a:effectLst/>
              <a:latin typeface="+mn-lt"/>
              <a:ea typeface="+mn-ea"/>
              <a:cs typeface="+mn-cs"/>
            </a:rPr>
            <a:t>O</a:t>
          </a:r>
          <a:r>
            <a:rPr lang="en-US" sz="1200">
              <a:solidFill>
                <a:schemeClr val="lt1"/>
              </a:solidFill>
              <a:effectLst/>
              <a:latin typeface="+mn-lt"/>
              <a:ea typeface="+mn-ea"/>
              <a:cs typeface="+mn-cs"/>
            </a:rPr>
            <a:t>ccurrence * </a:t>
          </a:r>
          <a:r>
            <a:rPr lang="en-US" sz="1200" b="1" u="sng">
              <a:solidFill>
                <a:schemeClr val="lt1"/>
              </a:solidFill>
              <a:effectLst/>
              <a:latin typeface="+mn-lt"/>
              <a:ea typeface="+mn-ea"/>
              <a:cs typeface="+mn-cs"/>
            </a:rPr>
            <a:t>D</a:t>
          </a:r>
          <a:r>
            <a:rPr lang="en-US" sz="1200">
              <a:solidFill>
                <a:schemeClr val="lt1"/>
              </a:solidFill>
              <a:effectLst/>
              <a:latin typeface="+mn-lt"/>
              <a:ea typeface="+mn-ea"/>
              <a:cs typeface="+mn-cs"/>
            </a:rPr>
            <a:t>etection (S * O * D).  This step is automated.</a:t>
          </a:r>
        </a:p>
        <a:p>
          <a:endParaRPr lang="en-US" sz="1200">
            <a:solidFill>
              <a:schemeClr val="lt1"/>
            </a:solidFill>
            <a:effectLst/>
            <a:latin typeface="+mn-lt"/>
            <a:ea typeface="+mn-ea"/>
            <a:cs typeface="+mn-cs"/>
          </a:endParaRPr>
        </a:p>
        <a:p>
          <a:r>
            <a:rPr lang="en-US" sz="1200">
              <a:solidFill>
                <a:schemeClr val="lt1"/>
              </a:solidFill>
              <a:effectLst/>
              <a:latin typeface="+mn-lt"/>
              <a:ea typeface="+mn-ea"/>
              <a:cs typeface="+mn-cs"/>
            </a:rPr>
            <a:t>9. Develop and Execute an Improvement Plan (Action(s) Recommended, POC Name, Start Date, and End Date) to lower the RPN for each Potential Failure Mode (it is recommended to start with the highest RPN when engaging the Improvement Plan, but some groups prefer to pursue the highest Criticality Number instead - Pareto Charts for each are automated and available on the FMEA Matrix and each in a separate worksheet as well).</a:t>
          </a:r>
        </a:p>
        <a:p>
          <a:endParaRPr lang="en-US" sz="1200">
            <a:solidFill>
              <a:schemeClr val="lt1"/>
            </a:solidFill>
            <a:effectLst/>
            <a:latin typeface="+mn-lt"/>
            <a:ea typeface="+mn-ea"/>
            <a:cs typeface="+mn-cs"/>
          </a:endParaRPr>
        </a:p>
        <a:p>
          <a:r>
            <a:rPr lang="en-US" sz="1200">
              <a:solidFill>
                <a:schemeClr val="lt1"/>
              </a:solidFill>
              <a:effectLst/>
              <a:latin typeface="+mn-lt"/>
              <a:ea typeface="+mn-ea"/>
              <a:cs typeface="+mn-cs"/>
            </a:rPr>
            <a:t>10. Once the Improvement Plan has been executed, re-assess the Potential Failure Mode(s) and Potential Failure Cause(s) through the assignment of new </a:t>
          </a:r>
          <a:r>
            <a:rPr lang="en-US" sz="1200" b="1">
              <a:solidFill>
                <a:schemeClr val="lt1"/>
              </a:solidFill>
              <a:effectLst/>
              <a:latin typeface="+mn-lt"/>
              <a:ea typeface="+mn-ea"/>
              <a:cs typeface="+mn-cs"/>
            </a:rPr>
            <a:t>Severity</a:t>
          </a:r>
          <a:r>
            <a:rPr lang="en-US" sz="1200">
              <a:solidFill>
                <a:schemeClr val="lt1"/>
              </a:solidFill>
              <a:effectLst/>
              <a:latin typeface="+mn-lt"/>
              <a:ea typeface="+mn-ea"/>
              <a:cs typeface="+mn-cs"/>
            </a:rPr>
            <a:t>, </a:t>
          </a:r>
          <a:r>
            <a:rPr lang="en-US" sz="1200" b="1">
              <a:solidFill>
                <a:schemeClr val="lt1"/>
              </a:solidFill>
              <a:effectLst/>
              <a:latin typeface="+mn-lt"/>
              <a:ea typeface="+mn-ea"/>
              <a:cs typeface="+mn-cs"/>
            </a:rPr>
            <a:t>Occurrence</a:t>
          </a:r>
          <a:r>
            <a:rPr lang="en-US" sz="1200">
              <a:solidFill>
                <a:schemeClr val="lt1"/>
              </a:solidFill>
              <a:effectLst/>
              <a:latin typeface="+mn-lt"/>
              <a:ea typeface="+mn-ea"/>
              <a:cs typeface="+mn-cs"/>
            </a:rPr>
            <a:t>, and </a:t>
          </a:r>
          <a:r>
            <a:rPr lang="en-US" sz="1200" b="1">
              <a:solidFill>
                <a:schemeClr val="lt1"/>
              </a:solidFill>
              <a:effectLst/>
              <a:latin typeface="+mn-lt"/>
              <a:ea typeface="+mn-ea"/>
              <a:cs typeface="+mn-cs"/>
            </a:rPr>
            <a:t>Detection</a:t>
          </a:r>
          <a:r>
            <a:rPr lang="en-US" sz="1200">
              <a:solidFill>
                <a:schemeClr val="lt1"/>
              </a:solidFill>
              <a:effectLst/>
              <a:latin typeface="+mn-lt"/>
              <a:ea typeface="+mn-ea"/>
              <a:cs typeface="+mn-cs"/>
            </a:rPr>
            <a:t> scores, resulting in a new Criticality Number and a new RPN.  Take further action as required (aka "rinse and repeat") until desired results/goals are achieved.</a:t>
          </a:r>
        </a:p>
        <a:p>
          <a:endParaRPr lang="en-US" sz="1200">
            <a:solidFill>
              <a:schemeClr val="lt1"/>
            </a:solidFill>
            <a:effectLst/>
            <a:latin typeface="+mn-lt"/>
            <a:ea typeface="+mn-ea"/>
            <a:cs typeface="+mn-cs"/>
          </a:endParaRPr>
        </a:p>
        <a:p>
          <a:r>
            <a:rPr lang="en-US" sz="1200">
              <a:solidFill>
                <a:schemeClr val="lt1"/>
              </a:solidFill>
              <a:effectLst/>
              <a:latin typeface="+mn-lt"/>
              <a:ea typeface="+mn-ea"/>
              <a:cs typeface="+mn-cs"/>
            </a:rPr>
            <a:t>Note: this tool compares the new Criticality Number and RPN with the previous and calculates the </a:t>
          </a:r>
          <a:r>
            <a:rPr lang="el-GR" sz="1200">
              <a:solidFill>
                <a:schemeClr val="lt1"/>
              </a:solidFill>
              <a:effectLst/>
              <a:latin typeface="+mn-lt"/>
              <a:ea typeface="+mn-ea"/>
              <a:cs typeface="+mn-cs"/>
            </a:rPr>
            <a:t>Δ</a:t>
          </a:r>
          <a:r>
            <a:rPr lang="en-US" sz="1200">
              <a:solidFill>
                <a:schemeClr val="lt1"/>
              </a:solidFill>
              <a:effectLst/>
              <a:latin typeface="+mn-lt"/>
              <a:ea typeface="+mn-ea"/>
              <a:cs typeface="+mn-cs"/>
            </a:rPr>
            <a:t> ("delta" or difference).  A negative value is displayed in parentheses, but is green because it indicates a reduction in the RPN or Criticality Number while positive values are red because they reflect an increase in these scores.  The Pareto Charts automatically replace the original score with the new score (for better or for worse) in the graphic display to reflect the current state.</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baseline="0">
            <a:solidFill>
              <a:schemeClr val="lt1"/>
            </a:solidFill>
            <a:effectLst/>
            <a:latin typeface="+mn-lt"/>
            <a:ea typeface="+mn-ea"/>
            <a:cs typeface="+mn-cs"/>
          </a:endParaRPr>
        </a:p>
      </xdr:txBody>
    </xdr:sp>
    <xdr:clientData/>
  </xdr:twoCellAnchor>
  <xdr:oneCellAnchor>
    <xdr:from>
      <xdr:col>3</xdr:col>
      <xdr:colOff>318099</xdr:colOff>
      <xdr:row>0</xdr:row>
      <xdr:rowOff>0</xdr:rowOff>
    </xdr:from>
    <xdr:ext cx="1416029" cy="264560"/>
    <xdr:sp macro="" textlink="">
      <xdr:nvSpPr>
        <xdr:cNvPr id="6" name="TextBox 5">
          <a:hlinkClick xmlns:r="http://schemas.openxmlformats.org/officeDocument/2006/relationships" r:id="rId1"/>
        </xdr:cNvPr>
        <xdr:cNvSpPr txBox="1"/>
      </xdr:nvSpPr>
      <xdr:spPr>
        <a:xfrm>
          <a:off x="2133452" y="0"/>
          <a:ext cx="14160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a:solidFill>
                <a:schemeClr val="bg1"/>
              </a:solidFill>
            </a:rPr>
            <a:t>www.jim-bowie.com</a:t>
          </a:r>
        </a:p>
      </xdr:txBody>
    </xdr:sp>
    <xdr:clientData/>
  </xdr:oneCellAnchor>
  <xdr:oneCellAnchor>
    <xdr:from>
      <xdr:col>0</xdr:col>
      <xdr:colOff>11187</xdr:colOff>
      <xdr:row>0</xdr:row>
      <xdr:rowOff>0</xdr:rowOff>
    </xdr:from>
    <xdr:ext cx="1833643" cy="264560"/>
    <xdr:sp macro="" textlink="">
      <xdr:nvSpPr>
        <xdr:cNvPr id="7" name="TextBox 6"/>
        <xdr:cNvSpPr txBox="1"/>
      </xdr:nvSpPr>
      <xdr:spPr>
        <a:xfrm>
          <a:off x="11187" y="0"/>
          <a:ext cx="18336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effectLst/>
              <a:latin typeface="+mn-lt"/>
              <a:ea typeface="+mn-ea"/>
              <a:cs typeface="+mn-cs"/>
            </a:rPr>
            <a:t>copyright © 2011 Jim Bowie </a:t>
          </a:r>
          <a:endParaRPr lang="en-US">
            <a:solidFill>
              <a:schemeClr val="bg1"/>
            </a:solidFill>
            <a:effectLst/>
          </a:endParaRPr>
        </a:p>
      </xdr:txBody>
    </xdr:sp>
    <xdr:clientData/>
  </xdr:oneCellAnchor>
  <xdr:oneCellAnchor>
    <xdr:from>
      <xdr:col>6</xdr:col>
      <xdr:colOff>34529</xdr:colOff>
      <xdr:row>0</xdr:row>
      <xdr:rowOff>0</xdr:rowOff>
    </xdr:from>
    <xdr:ext cx="1749838" cy="264560"/>
    <xdr:sp macro="" textlink="">
      <xdr:nvSpPr>
        <xdr:cNvPr id="8" name="TextBox 7">
          <a:hlinkClick xmlns:r="http://schemas.openxmlformats.org/officeDocument/2006/relationships" r:id="rId2"/>
        </xdr:cNvPr>
        <xdr:cNvSpPr txBox="1"/>
      </xdr:nvSpPr>
      <xdr:spPr>
        <a:xfrm>
          <a:off x="3665235" y="0"/>
          <a:ext cx="17498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a:solidFill>
                <a:schemeClr val="bg1"/>
              </a:solidFill>
            </a:rPr>
            <a:t>www.leanacresonline.com</a:t>
          </a:r>
        </a:p>
      </xdr:txBody>
    </xdr:sp>
    <xdr:clientData/>
  </xdr:oneCellAnchor>
  <xdr:oneCellAnchor>
    <xdr:from>
      <xdr:col>9</xdr:col>
      <xdr:colOff>80664</xdr:colOff>
      <xdr:row>0</xdr:row>
      <xdr:rowOff>0</xdr:rowOff>
    </xdr:from>
    <xdr:ext cx="1831399" cy="264560"/>
    <xdr:sp macro="" textlink="">
      <xdr:nvSpPr>
        <xdr:cNvPr id="9" name="TextBox 8">
          <a:hlinkClick xmlns:r="http://schemas.openxmlformats.org/officeDocument/2006/relationships" r:id="rId3"/>
        </xdr:cNvPr>
        <xdr:cNvSpPr txBox="1"/>
      </xdr:nvSpPr>
      <xdr:spPr>
        <a:xfrm>
          <a:off x="5526723" y="0"/>
          <a:ext cx="18313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a:solidFill>
                <a:schemeClr val="bg1"/>
              </a:solidFill>
            </a:rPr>
            <a:t>buckaroobowie@gmail.com</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241354</xdr:colOff>
      <xdr:row>0</xdr:row>
      <xdr:rowOff>0</xdr:rowOff>
    </xdr:from>
    <xdr:ext cx="1416029" cy="264560"/>
    <xdr:sp macro="" textlink="">
      <xdr:nvSpPr>
        <xdr:cNvPr id="6" name="TextBox 5">
          <a:hlinkClick xmlns:r="http://schemas.openxmlformats.org/officeDocument/2006/relationships" r:id="rId1"/>
        </xdr:cNvPr>
        <xdr:cNvSpPr txBox="1"/>
      </xdr:nvSpPr>
      <xdr:spPr>
        <a:xfrm>
          <a:off x="1774879" y="0"/>
          <a:ext cx="14160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a:solidFill>
                <a:sysClr val="windowText" lastClr="000000"/>
              </a:solidFill>
            </a:rPr>
            <a:t>www.jim-bowie.com</a:t>
          </a:r>
        </a:p>
      </xdr:txBody>
    </xdr:sp>
    <xdr:clientData/>
  </xdr:oneCellAnchor>
  <xdr:oneCellAnchor>
    <xdr:from>
      <xdr:col>0</xdr:col>
      <xdr:colOff>0</xdr:colOff>
      <xdr:row>0</xdr:row>
      <xdr:rowOff>0</xdr:rowOff>
    </xdr:from>
    <xdr:ext cx="1833643" cy="264560"/>
    <xdr:sp macro="" textlink="">
      <xdr:nvSpPr>
        <xdr:cNvPr id="7" name="TextBox 6"/>
        <xdr:cNvSpPr txBox="1"/>
      </xdr:nvSpPr>
      <xdr:spPr>
        <a:xfrm>
          <a:off x="0" y="0"/>
          <a:ext cx="18336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solidFill>
              <a:effectLst/>
              <a:latin typeface="+mn-lt"/>
              <a:ea typeface="+mn-ea"/>
              <a:cs typeface="+mn-cs"/>
            </a:rPr>
            <a:t>copyright © 2011 Jim Bowie </a:t>
          </a:r>
        </a:p>
      </xdr:txBody>
    </xdr:sp>
    <xdr:clientData/>
  </xdr:oneCellAnchor>
  <xdr:oneCellAnchor>
    <xdr:from>
      <xdr:col>3</xdr:col>
      <xdr:colOff>1773137</xdr:colOff>
      <xdr:row>0</xdr:row>
      <xdr:rowOff>0</xdr:rowOff>
    </xdr:from>
    <xdr:ext cx="1749838" cy="264560"/>
    <xdr:sp macro="" textlink="">
      <xdr:nvSpPr>
        <xdr:cNvPr id="8" name="TextBox 7">
          <a:hlinkClick xmlns:r="http://schemas.openxmlformats.org/officeDocument/2006/relationships" r:id="rId2"/>
        </xdr:cNvPr>
        <xdr:cNvSpPr txBox="1"/>
      </xdr:nvSpPr>
      <xdr:spPr>
        <a:xfrm>
          <a:off x="3306662" y="0"/>
          <a:ext cx="17498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a:solidFill>
                <a:sysClr val="windowText" lastClr="000000"/>
              </a:solidFill>
            </a:rPr>
            <a:t>www.leanacresonline.com</a:t>
          </a:r>
        </a:p>
      </xdr:txBody>
    </xdr:sp>
    <xdr:clientData/>
  </xdr:oneCellAnchor>
  <xdr:oneCellAnchor>
    <xdr:from>
      <xdr:col>3</xdr:col>
      <xdr:colOff>3634625</xdr:colOff>
      <xdr:row>0</xdr:row>
      <xdr:rowOff>0</xdr:rowOff>
    </xdr:from>
    <xdr:ext cx="1831399" cy="264560"/>
    <xdr:sp macro="" textlink="">
      <xdr:nvSpPr>
        <xdr:cNvPr id="9" name="TextBox 8">
          <a:hlinkClick xmlns:r="http://schemas.openxmlformats.org/officeDocument/2006/relationships" r:id="rId3"/>
        </xdr:cNvPr>
        <xdr:cNvSpPr txBox="1"/>
      </xdr:nvSpPr>
      <xdr:spPr>
        <a:xfrm>
          <a:off x="5168150" y="0"/>
          <a:ext cx="18313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a:solidFill>
                <a:sysClr val="windowText" lastClr="000000"/>
              </a:solidFill>
            </a:rPr>
            <a:t>buckaroobowie@gmail.com</a:t>
          </a:r>
        </a:p>
      </xdr:txBody>
    </xdr:sp>
    <xdr:clientData/>
  </xdr:oneCellAnchor>
  <xdr:oneCellAnchor>
    <xdr:from>
      <xdr:col>0</xdr:col>
      <xdr:colOff>104775</xdr:colOff>
      <xdr:row>30</xdr:row>
      <xdr:rowOff>76200</xdr:rowOff>
    </xdr:from>
    <xdr:ext cx="1304588" cy="264560"/>
    <xdr:sp macro="" textlink="">
      <xdr:nvSpPr>
        <xdr:cNvPr id="10" name="TextBox 9">
          <a:hlinkClick xmlns:r="http://schemas.openxmlformats.org/officeDocument/2006/relationships" r:id="rId4"/>
        </xdr:cNvPr>
        <xdr:cNvSpPr txBox="1"/>
      </xdr:nvSpPr>
      <xdr:spPr>
        <a:xfrm>
          <a:off x="104775" y="5791200"/>
          <a:ext cx="130458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chemeClr val="tx1"/>
              </a:solidFill>
              <a:effectLst/>
              <a:latin typeface="+mn-lt"/>
              <a:ea typeface="+mn-ea"/>
              <a:cs typeface="+mn-cs"/>
            </a:rPr>
            <a:t>Go to FMEA Matrix</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22</xdr:col>
      <xdr:colOff>145677</xdr:colOff>
      <xdr:row>6</xdr:row>
      <xdr:rowOff>64045</xdr:rowOff>
    </xdr:from>
    <xdr:to>
      <xdr:col>22</xdr:col>
      <xdr:colOff>237117</xdr:colOff>
      <xdr:row>6</xdr:row>
      <xdr:rowOff>155485</xdr:rowOff>
    </xdr:to>
    <xdr:sp macro="" textlink="">
      <xdr:nvSpPr>
        <xdr:cNvPr id="6" name="Oval 5"/>
        <xdr:cNvSpPr>
          <a:spLocks noChangeAspect="1"/>
        </xdr:cNvSpPr>
      </xdr:nvSpPr>
      <xdr:spPr>
        <a:xfrm>
          <a:off x="17582030" y="1207045"/>
          <a:ext cx="91440" cy="91440"/>
        </a:xfrm>
        <a:prstGeom prst="ellipse">
          <a:avLst/>
        </a:prstGeom>
        <a:solidFill>
          <a:srgbClr val="0033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144212</xdr:colOff>
      <xdr:row>6</xdr:row>
      <xdr:rowOff>64045</xdr:rowOff>
    </xdr:from>
    <xdr:to>
      <xdr:col>21</xdr:col>
      <xdr:colOff>235652</xdr:colOff>
      <xdr:row>6</xdr:row>
      <xdr:rowOff>155485</xdr:rowOff>
    </xdr:to>
    <xdr:sp macro="" textlink="">
      <xdr:nvSpPr>
        <xdr:cNvPr id="7" name="Oval 6"/>
        <xdr:cNvSpPr>
          <a:spLocks noChangeAspect="1"/>
        </xdr:cNvSpPr>
      </xdr:nvSpPr>
      <xdr:spPr>
        <a:xfrm>
          <a:off x="17580565" y="1207045"/>
          <a:ext cx="91440" cy="91440"/>
        </a:xfrm>
        <a:prstGeom prst="ellipse">
          <a:avLst/>
        </a:prstGeom>
        <a:solidFill>
          <a:srgbClr val="0033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142746</xdr:colOff>
      <xdr:row>6</xdr:row>
      <xdr:rowOff>265753</xdr:rowOff>
    </xdr:from>
    <xdr:to>
      <xdr:col>11</xdr:col>
      <xdr:colOff>234186</xdr:colOff>
      <xdr:row>6</xdr:row>
      <xdr:rowOff>357193</xdr:rowOff>
    </xdr:to>
    <xdr:sp macro="" textlink="">
      <xdr:nvSpPr>
        <xdr:cNvPr id="8" name="Oval 7"/>
        <xdr:cNvSpPr>
          <a:spLocks noChangeAspect="1"/>
        </xdr:cNvSpPr>
      </xdr:nvSpPr>
      <xdr:spPr>
        <a:xfrm>
          <a:off x="10327169" y="1218253"/>
          <a:ext cx="91440" cy="91440"/>
        </a:xfrm>
        <a:prstGeom prst="ellipse">
          <a:avLst/>
        </a:prstGeom>
        <a:solidFill>
          <a:srgbClr val="0033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188466</xdr:colOff>
      <xdr:row>6</xdr:row>
      <xdr:rowOff>64045</xdr:rowOff>
    </xdr:from>
    <xdr:to>
      <xdr:col>21</xdr:col>
      <xdr:colOff>189932</xdr:colOff>
      <xdr:row>6</xdr:row>
      <xdr:rowOff>265753</xdr:rowOff>
    </xdr:to>
    <xdr:cxnSp macro="">
      <xdr:nvCxnSpPr>
        <xdr:cNvPr id="14" name="Elbow Connector 13"/>
        <xdr:cNvCxnSpPr>
          <a:stCxn id="7" idx="0"/>
          <a:endCxn id="8" idx="0"/>
        </xdr:cNvCxnSpPr>
      </xdr:nvCxnSpPr>
      <xdr:spPr>
        <a:xfrm rot="16200000" flipH="1" flipV="1">
          <a:off x="13893992" y="-2323540"/>
          <a:ext cx="201708" cy="7262878"/>
        </a:xfrm>
        <a:prstGeom prst="bentConnector3">
          <a:avLst>
            <a:gd name="adj1" fmla="val -179998"/>
          </a:avLst>
        </a:prstGeom>
        <a:ln>
          <a:solidFill>
            <a:srgbClr val="0033C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235652</xdr:colOff>
      <xdr:row>6</xdr:row>
      <xdr:rowOff>109765</xdr:rowOff>
    </xdr:from>
    <xdr:to>
      <xdr:col>22</xdr:col>
      <xdr:colOff>145677</xdr:colOff>
      <xdr:row>6</xdr:row>
      <xdr:rowOff>109765</xdr:rowOff>
    </xdr:to>
    <xdr:cxnSp macro="">
      <xdr:nvCxnSpPr>
        <xdr:cNvPr id="21" name="Straight Connector 20"/>
        <xdr:cNvCxnSpPr>
          <a:stCxn id="6" idx="2"/>
          <a:endCxn id="7" idx="6"/>
        </xdr:cNvCxnSpPr>
      </xdr:nvCxnSpPr>
      <xdr:spPr>
        <a:xfrm flipH="1">
          <a:off x="17672005" y="1252765"/>
          <a:ext cx="291025" cy="0"/>
        </a:xfrm>
        <a:prstGeom prst="line">
          <a:avLst/>
        </a:prstGeom>
        <a:ln>
          <a:solidFill>
            <a:srgbClr val="0033C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168087</xdr:colOff>
      <xdr:row>32</xdr:row>
      <xdr:rowOff>82764</xdr:rowOff>
    </xdr:from>
    <xdr:to>
      <xdr:col>12</xdr:col>
      <xdr:colOff>93520</xdr:colOff>
      <xdr:row>41</xdr:row>
      <xdr:rowOff>87245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264217</xdr:colOff>
      <xdr:row>32</xdr:row>
      <xdr:rowOff>82764</xdr:rowOff>
    </xdr:from>
    <xdr:to>
      <xdr:col>23</xdr:col>
      <xdr:colOff>2979114</xdr:colOff>
      <xdr:row>41</xdr:row>
      <xdr:rowOff>87245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xdr:col>
      <xdr:colOff>1517143</xdr:colOff>
      <xdr:row>41</xdr:row>
      <xdr:rowOff>168089</xdr:rowOff>
    </xdr:from>
    <xdr:ext cx="1416029" cy="264560"/>
    <xdr:sp macro="" textlink="">
      <xdr:nvSpPr>
        <xdr:cNvPr id="17" name="TextBox 16">
          <a:hlinkClick xmlns:r="http://schemas.openxmlformats.org/officeDocument/2006/relationships" r:id="rId3"/>
        </xdr:cNvPr>
        <xdr:cNvSpPr txBox="1"/>
      </xdr:nvSpPr>
      <xdr:spPr>
        <a:xfrm>
          <a:off x="1931761" y="8662148"/>
          <a:ext cx="14160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a:solidFill>
                <a:sysClr val="windowText" lastClr="000000"/>
              </a:solidFill>
            </a:rPr>
            <a:t>www.jim-bowie.com</a:t>
          </a:r>
        </a:p>
      </xdr:txBody>
    </xdr:sp>
    <xdr:clientData/>
  </xdr:oneCellAnchor>
  <xdr:oneCellAnchor>
    <xdr:from>
      <xdr:col>0</xdr:col>
      <xdr:colOff>156882</xdr:colOff>
      <xdr:row>41</xdr:row>
      <xdr:rowOff>168089</xdr:rowOff>
    </xdr:from>
    <xdr:ext cx="1833643" cy="264560"/>
    <xdr:sp macro="" textlink="">
      <xdr:nvSpPr>
        <xdr:cNvPr id="18" name="TextBox 17"/>
        <xdr:cNvSpPr txBox="1"/>
      </xdr:nvSpPr>
      <xdr:spPr>
        <a:xfrm>
          <a:off x="156882" y="8662148"/>
          <a:ext cx="18336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tx1"/>
              </a:solidFill>
              <a:effectLst/>
              <a:latin typeface="+mn-lt"/>
              <a:ea typeface="+mn-ea"/>
              <a:cs typeface="+mn-cs"/>
            </a:rPr>
            <a:t>copyright © 2011 Jim Bowie </a:t>
          </a:r>
        </a:p>
      </xdr:txBody>
    </xdr:sp>
    <xdr:clientData/>
  </xdr:oneCellAnchor>
  <xdr:oneCellAnchor>
    <xdr:from>
      <xdr:col>3</xdr:col>
      <xdr:colOff>1401662</xdr:colOff>
      <xdr:row>41</xdr:row>
      <xdr:rowOff>168089</xdr:rowOff>
    </xdr:from>
    <xdr:ext cx="1749838" cy="264560"/>
    <xdr:sp macro="" textlink="">
      <xdr:nvSpPr>
        <xdr:cNvPr id="19" name="TextBox 18">
          <a:hlinkClick xmlns:r="http://schemas.openxmlformats.org/officeDocument/2006/relationships" r:id="rId4"/>
        </xdr:cNvPr>
        <xdr:cNvSpPr txBox="1"/>
      </xdr:nvSpPr>
      <xdr:spPr>
        <a:xfrm>
          <a:off x="3463544" y="8662148"/>
          <a:ext cx="17498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a:solidFill>
                <a:sysClr val="windowText" lastClr="000000"/>
              </a:solidFill>
            </a:rPr>
            <a:t>www.leanacresonline.com</a:t>
          </a:r>
        </a:p>
      </xdr:txBody>
    </xdr:sp>
    <xdr:clientData/>
  </xdr:oneCellAnchor>
  <xdr:oneCellAnchor>
    <xdr:from>
      <xdr:col>4</xdr:col>
      <xdr:colOff>1615885</xdr:colOff>
      <xdr:row>41</xdr:row>
      <xdr:rowOff>168089</xdr:rowOff>
    </xdr:from>
    <xdr:ext cx="1831399" cy="264560"/>
    <xdr:sp macro="" textlink="">
      <xdr:nvSpPr>
        <xdr:cNvPr id="20" name="TextBox 19">
          <a:hlinkClick xmlns:r="http://schemas.openxmlformats.org/officeDocument/2006/relationships" r:id="rId5"/>
        </xdr:cNvPr>
        <xdr:cNvSpPr txBox="1"/>
      </xdr:nvSpPr>
      <xdr:spPr>
        <a:xfrm>
          <a:off x="5325032" y="8662148"/>
          <a:ext cx="18313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a:solidFill>
                <a:sysClr val="windowText" lastClr="000000"/>
              </a:solidFill>
            </a:rPr>
            <a:t>buckaroobowie@gmail.com</a:t>
          </a:r>
        </a:p>
      </xdr:txBody>
    </xdr:sp>
    <xdr:clientData/>
  </xdr:oneCellAnchor>
  <xdr:twoCellAnchor>
    <xdr:from>
      <xdr:col>19</xdr:col>
      <xdr:colOff>141316</xdr:colOff>
      <xdr:row>6</xdr:row>
      <xdr:rowOff>64045</xdr:rowOff>
    </xdr:from>
    <xdr:to>
      <xdr:col>19</xdr:col>
      <xdr:colOff>232756</xdr:colOff>
      <xdr:row>6</xdr:row>
      <xdr:rowOff>155485</xdr:rowOff>
    </xdr:to>
    <xdr:sp macro="" textlink="">
      <xdr:nvSpPr>
        <xdr:cNvPr id="24" name="Oval 23"/>
        <xdr:cNvSpPr>
          <a:spLocks noChangeAspect="1"/>
        </xdr:cNvSpPr>
      </xdr:nvSpPr>
      <xdr:spPr>
        <a:xfrm>
          <a:off x="16815669" y="1207045"/>
          <a:ext cx="91440" cy="91440"/>
        </a:xfrm>
        <a:prstGeom prst="ellips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143748</xdr:colOff>
      <xdr:row>6</xdr:row>
      <xdr:rowOff>64045</xdr:rowOff>
    </xdr:from>
    <xdr:to>
      <xdr:col>18</xdr:col>
      <xdr:colOff>235188</xdr:colOff>
      <xdr:row>6</xdr:row>
      <xdr:rowOff>155485</xdr:rowOff>
    </xdr:to>
    <xdr:sp macro="" textlink="">
      <xdr:nvSpPr>
        <xdr:cNvPr id="25" name="Oval 24"/>
        <xdr:cNvSpPr>
          <a:spLocks noChangeAspect="1"/>
        </xdr:cNvSpPr>
      </xdr:nvSpPr>
      <xdr:spPr>
        <a:xfrm>
          <a:off x="16437101" y="1207045"/>
          <a:ext cx="91440" cy="91440"/>
        </a:xfrm>
        <a:prstGeom prst="ellips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142269</xdr:colOff>
      <xdr:row>6</xdr:row>
      <xdr:rowOff>64045</xdr:rowOff>
    </xdr:from>
    <xdr:to>
      <xdr:col>8</xdr:col>
      <xdr:colOff>233709</xdr:colOff>
      <xdr:row>6</xdr:row>
      <xdr:rowOff>155485</xdr:rowOff>
    </xdr:to>
    <xdr:sp macro="" textlink="">
      <xdr:nvSpPr>
        <xdr:cNvPr id="26" name="Oval 25"/>
        <xdr:cNvSpPr>
          <a:spLocks noChangeAspect="1"/>
        </xdr:cNvSpPr>
      </xdr:nvSpPr>
      <xdr:spPr>
        <a:xfrm>
          <a:off x="7907945" y="1207045"/>
          <a:ext cx="91440" cy="91440"/>
        </a:xfrm>
        <a:prstGeom prst="ellips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194339</xdr:colOff>
      <xdr:row>6</xdr:row>
      <xdr:rowOff>57695</xdr:rowOff>
    </xdr:from>
    <xdr:to>
      <xdr:col>18</xdr:col>
      <xdr:colOff>195818</xdr:colOff>
      <xdr:row>6</xdr:row>
      <xdr:rowOff>70395</xdr:rowOff>
    </xdr:to>
    <xdr:cxnSp macro="">
      <xdr:nvCxnSpPr>
        <xdr:cNvPr id="15" name="Elbow Connector 14"/>
        <xdr:cNvCxnSpPr>
          <a:stCxn id="26" idx="0"/>
          <a:endCxn id="25" idx="0"/>
        </xdr:cNvCxnSpPr>
      </xdr:nvCxnSpPr>
      <xdr:spPr>
        <a:xfrm rot="5400000" flipH="1" flipV="1">
          <a:off x="12236493" y="-3058173"/>
          <a:ext cx="12700" cy="8530436"/>
        </a:xfrm>
        <a:prstGeom prst="bentConnector3">
          <a:avLst>
            <a:gd name="adj1" fmla="val 3829409"/>
          </a:avLst>
        </a:prstGeom>
        <a:ln>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235188</xdr:colOff>
      <xdr:row>6</xdr:row>
      <xdr:rowOff>109765</xdr:rowOff>
    </xdr:from>
    <xdr:to>
      <xdr:col>19</xdr:col>
      <xdr:colOff>141316</xdr:colOff>
      <xdr:row>6</xdr:row>
      <xdr:rowOff>109765</xdr:rowOff>
    </xdr:to>
    <xdr:cxnSp macro="">
      <xdr:nvCxnSpPr>
        <xdr:cNvPr id="29" name="Straight Connector 28"/>
        <xdr:cNvCxnSpPr>
          <a:stCxn id="25" idx="6"/>
          <a:endCxn id="24" idx="2"/>
        </xdr:cNvCxnSpPr>
      </xdr:nvCxnSpPr>
      <xdr:spPr>
        <a:xfrm>
          <a:off x="16547431" y="1252765"/>
          <a:ext cx="287128" cy="0"/>
        </a:xfrm>
        <a:prstGeom prst="line">
          <a:avLst/>
        </a:prstGeom>
        <a:ln>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absoluteAnchor>
    <xdr:pos x="0" y="0"/>
    <xdr:ext cx="8663609"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0.29396</cdr:x>
      <cdr:y>0.96295</cdr:y>
    </cdr:from>
    <cdr:to>
      <cdr:x>0.42795</cdr:x>
      <cdr:y>1</cdr:y>
    </cdr:to>
    <cdr:sp macro="" textlink="">
      <cdr:nvSpPr>
        <cdr:cNvPr id="6" name="TextBox 16">
          <a:hlinkClick xmlns:a="http://schemas.openxmlformats.org/drawingml/2006/main" xmlns:r="http://schemas.openxmlformats.org/officeDocument/2006/relationships" r:id="rId1"/>
        </cdr:cNvPr>
        <cdr:cNvSpPr txBox="1"/>
      </cdr:nvSpPr>
      <cdr:spPr>
        <a:xfrm xmlns:a="http://schemas.openxmlformats.org/drawingml/2006/main">
          <a:off x="2546747" y="6053585"/>
          <a:ext cx="1160837" cy="23291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900" b="0">
              <a:solidFill>
                <a:sysClr val="windowText" lastClr="000000"/>
              </a:solidFill>
            </a:rPr>
            <a:t>www.jim-bowie.com</a:t>
          </a:r>
        </a:p>
      </cdr:txBody>
    </cdr:sp>
  </cdr:relSizeAnchor>
  <cdr:relSizeAnchor xmlns:cdr="http://schemas.openxmlformats.org/drawingml/2006/chartDrawing">
    <cdr:from>
      <cdr:x>0</cdr:x>
      <cdr:y>0.9629</cdr:y>
    </cdr:from>
    <cdr:to>
      <cdr:x>0.17705</cdr:x>
      <cdr:y>1</cdr:y>
    </cdr:to>
    <cdr:sp macro="" textlink="">
      <cdr:nvSpPr>
        <cdr:cNvPr id="7" name="TextBox 17"/>
        <cdr:cNvSpPr txBox="1"/>
      </cdr:nvSpPr>
      <cdr:spPr>
        <a:xfrm xmlns:a="http://schemas.openxmlformats.org/drawingml/2006/main">
          <a:off x="0" y="6053295"/>
          <a:ext cx="1533881" cy="2332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900">
              <a:solidFill>
                <a:schemeClr val="tx1"/>
              </a:solidFill>
              <a:effectLst/>
              <a:latin typeface="+mn-lt"/>
              <a:ea typeface="+mn-ea"/>
              <a:cs typeface="+mn-cs"/>
            </a:rPr>
            <a:t>copyright © 2011 Jim Bowie </a:t>
          </a:r>
        </a:p>
      </cdr:txBody>
    </cdr:sp>
  </cdr:relSizeAnchor>
  <cdr:relSizeAnchor xmlns:cdr="http://schemas.openxmlformats.org/drawingml/2006/chartDrawing">
    <cdr:from>
      <cdr:x>0.54486</cdr:x>
      <cdr:y>0.96295</cdr:y>
    </cdr:from>
    <cdr:to>
      <cdr:x>0.70996</cdr:x>
      <cdr:y>1</cdr:y>
    </cdr:to>
    <cdr:sp macro="" textlink="">
      <cdr:nvSpPr>
        <cdr:cNvPr id="8" name="TextBox 18">
          <a:hlinkClick xmlns:a="http://schemas.openxmlformats.org/drawingml/2006/main" xmlns:r="http://schemas.openxmlformats.org/officeDocument/2006/relationships" r:id="rId2"/>
        </cdr:cNvPr>
        <cdr:cNvSpPr txBox="1"/>
      </cdr:nvSpPr>
      <cdr:spPr>
        <a:xfrm xmlns:a="http://schemas.openxmlformats.org/drawingml/2006/main">
          <a:off x="4720450" y="6053585"/>
          <a:ext cx="1430362" cy="23291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900" b="0">
              <a:solidFill>
                <a:sysClr val="windowText" lastClr="000000"/>
              </a:solidFill>
            </a:rPr>
            <a:t>www.leanacresonline.com</a:t>
          </a:r>
        </a:p>
      </cdr:txBody>
    </cdr:sp>
  </cdr:relSizeAnchor>
  <cdr:relSizeAnchor xmlns:cdr="http://schemas.openxmlformats.org/drawingml/2006/chartDrawing">
    <cdr:from>
      <cdr:x>0.82687</cdr:x>
      <cdr:y>0.96295</cdr:y>
    </cdr:from>
    <cdr:to>
      <cdr:x>1</cdr:x>
      <cdr:y>1</cdr:y>
    </cdr:to>
    <cdr:sp macro="" textlink="">
      <cdr:nvSpPr>
        <cdr:cNvPr id="9" name="TextBox 19">
          <a:hlinkClick xmlns:a="http://schemas.openxmlformats.org/drawingml/2006/main" xmlns:r="http://schemas.openxmlformats.org/officeDocument/2006/relationships" r:id="rId3"/>
        </cdr:cNvPr>
        <cdr:cNvSpPr txBox="1"/>
      </cdr:nvSpPr>
      <cdr:spPr>
        <a:xfrm xmlns:a="http://schemas.openxmlformats.org/drawingml/2006/main">
          <a:off x="7170252" y="6060915"/>
          <a:ext cx="1501308" cy="2332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900" b="0">
              <a:solidFill>
                <a:sysClr val="windowText" lastClr="000000"/>
              </a:solidFill>
            </a:rPr>
            <a:t>buckaroobowie@gmail.com</a:t>
          </a:r>
        </a:p>
      </cdr:txBody>
    </cdr:sp>
  </cdr:relSizeAnchor>
</c:userShapes>
</file>

<file path=xl/drawings/drawing8.xml><?xml version="1.0" encoding="utf-8"?>
<xdr:wsDr xmlns:xdr="http://schemas.openxmlformats.org/drawingml/2006/spreadsheetDrawing" xmlns:a="http://schemas.openxmlformats.org/drawingml/2006/main">
  <xdr:absoluteAnchor>
    <xdr:pos x="0" y="0"/>
    <xdr:ext cx="8663609"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0.29396</cdr:x>
      <cdr:y>0.96295</cdr:y>
    </cdr:from>
    <cdr:to>
      <cdr:x>0.42795</cdr:x>
      <cdr:y>1</cdr:y>
    </cdr:to>
    <cdr:sp macro="" textlink="">
      <cdr:nvSpPr>
        <cdr:cNvPr id="2" name="TextBox 16">
          <a:hlinkClick xmlns:a="http://schemas.openxmlformats.org/drawingml/2006/main" xmlns:r="http://schemas.openxmlformats.org/officeDocument/2006/relationships" r:id="rId1"/>
        </cdr:cNvPr>
        <cdr:cNvSpPr txBox="1"/>
      </cdr:nvSpPr>
      <cdr:spPr>
        <a:xfrm xmlns:a="http://schemas.openxmlformats.org/drawingml/2006/main">
          <a:off x="2546747" y="6053585"/>
          <a:ext cx="1160837" cy="23291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900" b="0">
              <a:solidFill>
                <a:sysClr val="windowText" lastClr="000000"/>
              </a:solidFill>
            </a:rPr>
            <a:t>www.jim-bowie.com</a:t>
          </a:r>
        </a:p>
      </cdr:txBody>
    </cdr:sp>
  </cdr:relSizeAnchor>
  <cdr:relSizeAnchor xmlns:cdr="http://schemas.openxmlformats.org/drawingml/2006/chartDrawing">
    <cdr:from>
      <cdr:x>0</cdr:x>
      <cdr:y>0.9629</cdr:y>
    </cdr:from>
    <cdr:to>
      <cdr:x>0.17705</cdr:x>
      <cdr:y>1</cdr:y>
    </cdr:to>
    <cdr:sp macro="" textlink="">
      <cdr:nvSpPr>
        <cdr:cNvPr id="3" name="TextBox 17"/>
        <cdr:cNvSpPr txBox="1"/>
      </cdr:nvSpPr>
      <cdr:spPr>
        <a:xfrm xmlns:a="http://schemas.openxmlformats.org/drawingml/2006/main">
          <a:off x="0" y="6053295"/>
          <a:ext cx="1533881" cy="2332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900">
              <a:solidFill>
                <a:schemeClr val="tx1"/>
              </a:solidFill>
              <a:effectLst/>
              <a:latin typeface="+mn-lt"/>
              <a:ea typeface="+mn-ea"/>
              <a:cs typeface="+mn-cs"/>
            </a:rPr>
            <a:t>copyright © 2011 Jim Bowie </a:t>
          </a:r>
        </a:p>
      </cdr:txBody>
    </cdr:sp>
  </cdr:relSizeAnchor>
  <cdr:relSizeAnchor xmlns:cdr="http://schemas.openxmlformats.org/drawingml/2006/chartDrawing">
    <cdr:from>
      <cdr:x>0.54486</cdr:x>
      <cdr:y>0.96295</cdr:y>
    </cdr:from>
    <cdr:to>
      <cdr:x>0.70996</cdr:x>
      <cdr:y>1</cdr:y>
    </cdr:to>
    <cdr:sp macro="" textlink="">
      <cdr:nvSpPr>
        <cdr:cNvPr id="4" name="TextBox 18">
          <a:hlinkClick xmlns:a="http://schemas.openxmlformats.org/drawingml/2006/main" xmlns:r="http://schemas.openxmlformats.org/officeDocument/2006/relationships" r:id="rId2"/>
        </cdr:cNvPr>
        <cdr:cNvSpPr txBox="1"/>
      </cdr:nvSpPr>
      <cdr:spPr>
        <a:xfrm xmlns:a="http://schemas.openxmlformats.org/drawingml/2006/main">
          <a:off x="4720450" y="6053585"/>
          <a:ext cx="1430362" cy="23291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900" b="0">
              <a:solidFill>
                <a:sysClr val="windowText" lastClr="000000"/>
              </a:solidFill>
            </a:rPr>
            <a:t>www.leanacresonline.com</a:t>
          </a:r>
        </a:p>
      </cdr:txBody>
    </cdr:sp>
  </cdr:relSizeAnchor>
  <cdr:relSizeAnchor xmlns:cdr="http://schemas.openxmlformats.org/drawingml/2006/chartDrawing">
    <cdr:from>
      <cdr:x>0.82687</cdr:x>
      <cdr:y>0.96295</cdr:y>
    </cdr:from>
    <cdr:to>
      <cdr:x>1</cdr:x>
      <cdr:y>1</cdr:y>
    </cdr:to>
    <cdr:sp macro="" textlink="">
      <cdr:nvSpPr>
        <cdr:cNvPr id="5" name="TextBox 19">
          <a:hlinkClick xmlns:a="http://schemas.openxmlformats.org/drawingml/2006/main" xmlns:r="http://schemas.openxmlformats.org/officeDocument/2006/relationships" r:id="rId3"/>
        </cdr:cNvPr>
        <cdr:cNvSpPr txBox="1"/>
      </cdr:nvSpPr>
      <cdr:spPr>
        <a:xfrm xmlns:a="http://schemas.openxmlformats.org/drawingml/2006/main">
          <a:off x="7170252" y="6060915"/>
          <a:ext cx="1501308" cy="2332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900" b="0">
              <a:solidFill>
                <a:sysClr val="windowText" lastClr="000000"/>
              </a:solidFill>
            </a:rPr>
            <a:t>buckaroobowie@gmail.com</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
  <sheetViews>
    <sheetView tabSelected="1" zoomScaleNormal="100" workbookViewId="0">
      <selection activeCell="T8" sqref="T8"/>
    </sheetView>
  </sheetViews>
  <sheetFormatPr defaultRowHeight="15" x14ac:dyDescent="0.25"/>
  <cols>
    <col min="1" max="16384" width="9.140625" style="1"/>
  </cols>
  <sheetData/>
  <sheetProtection password="C661" sheet="1" objects="1" scenarios="1" selectLockedCells="1"/>
  <pageMargins left="0.7" right="0.7" top="0.75" bottom="0.75" header="0.3" footer="0.3"/>
  <pageSetup scale="60" orientation="landscape"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B3"/>
  <sheetViews>
    <sheetView zoomScaleNormal="100" workbookViewId="0">
      <selection activeCell="T17" sqref="T17"/>
    </sheetView>
  </sheetViews>
  <sheetFormatPr defaultRowHeight="15" x14ac:dyDescent="0.25"/>
  <cols>
    <col min="1" max="16384" width="9.140625" style="10"/>
  </cols>
  <sheetData>
    <row r="3" spans="2:2" x14ac:dyDescent="0.25">
      <c r="B3" s="9"/>
    </row>
  </sheetData>
  <sheetProtection password="C661" sheet="1" objects="1" scenarios="1" selectLockedCells="1"/>
  <pageMargins left="0.7" right="0.7" top="0.75" bottom="0.75" header="0.3" footer="0.3"/>
  <pageSetup scale="60" orientation="landscape"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
  <sheetViews>
    <sheetView zoomScaleNormal="100" workbookViewId="0">
      <selection activeCell="L33" sqref="L33"/>
    </sheetView>
  </sheetViews>
  <sheetFormatPr defaultRowHeight="15" x14ac:dyDescent="0.25"/>
  <cols>
    <col min="1" max="12" width="9.140625" style="11"/>
    <col min="13" max="13" width="4.85546875" style="11" customWidth="1"/>
    <col min="14" max="16384" width="9.140625" style="11"/>
  </cols>
  <sheetData/>
  <sheetProtection password="C661" sheet="1" objects="1" scenarios="1" selectLockedCells="1"/>
  <pageMargins left="0.7" right="0.7" top="0.75" bottom="0.75" header="0.3" footer="0.3"/>
  <pageSetup scale="78"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3:E32"/>
  <sheetViews>
    <sheetView zoomScaleNormal="100" workbookViewId="0">
      <selection activeCell="B5" sqref="B5"/>
    </sheetView>
  </sheetViews>
  <sheetFormatPr defaultRowHeight="15" x14ac:dyDescent="0.25"/>
  <cols>
    <col min="1" max="1" width="2.5703125" style="2" customWidth="1"/>
    <col min="2" max="2" width="6.7109375" style="2" bestFit="1" customWidth="1"/>
    <col min="3" max="3" width="15.28515625" style="2" bestFit="1" customWidth="1"/>
    <col min="4" max="4" width="133" style="2" bestFit="1" customWidth="1"/>
    <col min="5" max="5" width="2.5703125" style="2" customWidth="1"/>
    <col min="6" max="16384" width="9.140625" style="2"/>
  </cols>
  <sheetData>
    <row r="3" spans="1:5" x14ac:dyDescent="0.25">
      <c r="B3" s="59" t="s">
        <v>0</v>
      </c>
      <c r="C3" s="60"/>
      <c r="D3" s="61"/>
    </row>
    <row r="4" spans="1:5" x14ac:dyDescent="0.25">
      <c r="B4" s="4"/>
      <c r="C4" s="4"/>
      <c r="D4" s="4"/>
    </row>
    <row r="5" spans="1:5" x14ac:dyDescent="0.25">
      <c r="A5" s="5"/>
      <c r="B5" s="38" t="s">
        <v>46</v>
      </c>
      <c r="C5" s="39" t="s">
        <v>44</v>
      </c>
      <c r="D5" s="39" t="s">
        <v>45</v>
      </c>
      <c r="E5" s="3"/>
    </row>
    <row r="6" spans="1:5" x14ac:dyDescent="0.25">
      <c r="A6" s="5"/>
      <c r="B6" s="40">
        <v>25</v>
      </c>
      <c r="C6" s="41" t="s">
        <v>47</v>
      </c>
      <c r="D6" s="41" t="s">
        <v>68</v>
      </c>
      <c r="E6" s="3"/>
    </row>
    <row r="7" spans="1:5" x14ac:dyDescent="0.25">
      <c r="A7" s="5"/>
      <c r="B7" s="40">
        <v>15</v>
      </c>
      <c r="C7" s="41" t="s">
        <v>49</v>
      </c>
      <c r="D7" s="41" t="s">
        <v>67</v>
      </c>
      <c r="E7" s="3"/>
    </row>
    <row r="8" spans="1:5" x14ac:dyDescent="0.25">
      <c r="A8" s="5"/>
      <c r="B8" s="40">
        <v>6</v>
      </c>
      <c r="C8" s="41" t="s">
        <v>50</v>
      </c>
      <c r="D8" s="41" t="s">
        <v>66</v>
      </c>
      <c r="E8" s="3"/>
    </row>
    <row r="9" spans="1:5" x14ac:dyDescent="0.25">
      <c r="A9" s="5"/>
      <c r="B9" s="40">
        <v>3</v>
      </c>
      <c r="C9" s="41" t="s">
        <v>51</v>
      </c>
      <c r="D9" s="41" t="s">
        <v>65</v>
      </c>
      <c r="E9" s="3"/>
    </row>
    <row r="10" spans="1:5" x14ac:dyDescent="0.25">
      <c r="A10" s="5"/>
      <c r="B10" s="40">
        <v>1</v>
      </c>
      <c r="C10" s="41" t="s">
        <v>48</v>
      </c>
      <c r="D10" s="41" t="s">
        <v>64</v>
      </c>
      <c r="E10" s="3"/>
    </row>
    <row r="11" spans="1:5" x14ac:dyDescent="0.25">
      <c r="B11" s="6"/>
      <c r="C11" s="6"/>
      <c r="D11" s="6"/>
    </row>
    <row r="13" spans="1:5" x14ac:dyDescent="0.25">
      <c r="B13" s="59" t="s">
        <v>3</v>
      </c>
      <c r="C13" s="60"/>
      <c r="D13" s="61"/>
    </row>
    <row r="15" spans="1:5" x14ac:dyDescent="0.25">
      <c r="B15" s="38" t="s">
        <v>46</v>
      </c>
      <c r="C15" s="39" t="s">
        <v>55</v>
      </c>
      <c r="D15" s="39" t="s">
        <v>45</v>
      </c>
    </row>
    <row r="16" spans="1:5" x14ac:dyDescent="0.25">
      <c r="B16" s="40">
        <v>25</v>
      </c>
      <c r="C16" s="41" t="s">
        <v>56</v>
      </c>
      <c r="D16" s="41" t="s">
        <v>58</v>
      </c>
    </row>
    <row r="17" spans="2:4" x14ac:dyDescent="0.25">
      <c r="B17" s="40">
        <v>15</v>
      </c>
      <c r="C17" s="41" t="s">
        <v>49</v>
      </c>
      <c r="D17" s="41" t="s">
        <v>61</v>
      </c>
    </row>
    <row r="18" spans="2:4" x14ac:dyDescent="0.25">
      <c r="B18" s="40">
        <v>6</v>
      </c>
      <c r="C18" s="41" t="s">
        <v>50</v>
      </c>
      <c r="D18" s="41" t="s">
        <v>59</v>
      </c>
    </row>
    <row r="19" spans="2:4" x14ac:dyDescent="0.25">
      <c r="B19" s="40">
        <v>3</v>
      </c>
      <c r="C19" s="41" t="s">
        <v>54</v>
      </c>
      <c r="D19" s="41" t="s">
        <v>60</v>
      </c>
    </row>
    <row r="20" spans="2:4" x14ac:dyDescent="0.25">
      <c r="B20" s="40">
        <v>1</v>
      </c>
      <c r="C20" s="41" t="s">
        <v>53</v>
      </c>
      <c r="D20" s="41" t="s">
        <v>57</v>
      </c>
    </row>
    <row r="21" spans="2:4" x14ac:dyDescent="0.25">
      <c r="B21" s="42"/>
      <c r="C21" s="43"/>
      <c r="D21" s="43"/>
    </row>
    <row r="23" spans="2:4" x14ac:dyDescent="0.25">
      <c r="B23" s="59" t="s">
        <v>4</v>
      </c>
      <c r="C23" s="60"/>
      <c r="D23" s="61"/>
    </row>
    <row r="25" spans="2:4" x14ac:dyDescent="0.25">
      <c r="B25" s="38" t="s">
        <v>46</v>
      </c>
      <c r="C25" s="39" t="s">
        <v>4</v>
      </c>
      <c r="D25" s="39" t="s">
        <v>45</v>
      </c>
    </row>
    <row r="26" spans="2:4" x14ac:dyDescent="0.25">
      <c r="B26" s="40">
        <v>25</v>
      </c>
      <c r="C26" s="41" t="s">
        <v>63</v>
      </c>
      <c r="D26" s="41" t="s">
        <v>69</v>
      </c>
    </row>
    <row r="27" spans="2:4" x14ac:dyDescent="0.25">
      <c r="B27" s="40">
        <v>15</v>
      </c>
      <c r="C27" s="41" t="s">
        <v>51</v>
      </c>
      <c r="D27" s="41" t="s">
        <v>71</v>
      </c>
    </row>
    <row r="28" spans="2:4" x14ac:dyDescent="0.25">
      <c r="B28" s="40">
        <v>6</v>
      </c>
      <c r="C28" s="41" t="s">
        <v>50</v>
      </c>
      <c r="D28" s="41" t="s">
        <v>73</v>
      </c>
    </row>
    <row r="29" spans="2:4" x14ac:dyDescent="0.25">
      <c r="B29" s="40">
        <v>3</v>
      </c>
      <c r="C29" s="41" t="s">
        <v>49</v>
      </c>
      <c r="D29" s="41" t="s">
        <v>72</v>
      </c>
    </row>
    <row r="30" spans="2:4" x14ac:dyDescent="0.25">
      <c r="B30" s="40">
        <v>1</v>
      </c>
      <c r="C30" s="41" t="s">
        <v>62</v>
      </c>
      <c r="D30" s="41" t="s">
        <v>70</v>
      </c>
    </row>
    <row r="32" spans="2:4" x14ac:dyDescent="0.25">
      <c r="B32" s="62"/>
      <c r="C32" s="63"/>
    </row>
  </sheetData>
  <sheetProtection password="C661" sheet="1" objects="1" scenarios="1" selectLockedCells="1"/>
  <mergeCells count="4">
    <mergeCell ref="B3:D3"/>
    <mergeCell ref="B13:D13"/>
    <mergeCell ref="B23:D23"/>
    <mergeCell ref="B32:C32"/>
  </mergeCells>
  <pageMargins left="0.7" right="0.7" top="0.75" bottom="0.75" header="0.3" footer="0.3"/>
  <pageSetup scale="76" orientation="landscape" horizontalDpi="0"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59"/>
  <sheetViews>
    <sheetView topLeftCell="B1" zoomScale="85" zoomScaleNormal="85" zoomScalePageLayoutView="10" workbookViewId="0">
      <selection activeCell="B22" sqref="B22"/>
    </sheetView>
  </sheetViews>
  <sheetFormatPr defaultRowHeight="15" x14ac:dyDescent="0.25"/>
  <cols>
    <col min="1" max="1" width="2.5703125" style="2" customWidth="1"/>
    <col min="2" max="2" width="3.7109375" style="2" customWidth="1"/>
    <col min="3" max="5" width="24.7109375" style="2" customWidth="1"/>
    <col min="6" max="6" width="5.7109375" style="12" customWidth="1"/>
    <col min="7" max="7" width="24.7109375" style="2" customWidth="1"/>
    <col min="8" max="9" width="5.7109375" style="12" customWidth="1"/>
    <col min="10" max="10" width="24.7109375" style="2" customWidth="1"/>
    <col min="11" max="11" width="5.7109375" style="12" customWidth="1"/>
    <col min="12" max="12" width="7.5703125" style="12" customWidth="1"/>
    <col min="13" max="14" width="24.7109375" style="2" customWidth="1"/>
    <col min="15" max="16" width="12.5703125" style="2" customWidth="1"/>
    <col min="17" max="21" width="5.7109375" style="12" customWidth="1"/>
    <col min="22" max="23" width="7.5703125" style="12" customWidth="1"/>
    <col min="24" max="24" width="44.7109375" style="2" customWidth="1"/>
    <col min="25" max="25" width="3" style="2" customWidth="1"/>
    <col min="26" max="16384" width="9.140625" style="2"/>
  </cols>
  <sheetData>
    <row r="1" spans="1:25" x14ac:dyDescent="0.25">
      <c r="J1" s="24">
        <v>1</v>
      </c>
      <c r="X1" s="4"/>
    </row>
    <row r="2" spans="1:25" x14ac:dyDescent="0.25">
      <c r="C2" s="35" t="s">
        <v>38</v>
      </c>
      <c r="D2" s="67"/>
      <c r="E2" s="67"/>
      <c r="F2" s="67"/>
      <c r="G2" s="67"/>
      <c r="J2" s="24">
        <v>3</v>
      </c>
      <c r="S2" s="71" t="s">
        <v>40</v>
      </c>
      <c r="T2" s="72"/>
      <c r="U2" s="72"/>
      <c r="V2" s="72"/>
      <c r="W2" s="72"/>
      <c r="X2" s="36"/>
      <c r="Y2" s="3"/>
    </row>
    <row r="3" spans="1:25" x14ac:dyDescent="0.25">
      <c r="C3" s="35" t="s">
        <v>39</v>
      </c>
      <c r="D3" s="68"/>
      <c r="E3" s="69"/>
      <c r="F3" s="69"/>
      <c r="G3" s="70"/>
      <c r="J3" s="24">
        <v>6</v>
      </c>
      <c r="S3" s="71" t="s">
        <v>41</v>
      </c>
      <c r="T3" s="72"/>
      <c r="U3" s="72"/>
      <c r="V3" s="72"/>
      <c r="W3" s="72"/>
      <c r="X3" s="36"/>
      <c r="Y3" s="3"/>
    </row>
    <row r="4" spans="1:25" x14ac:dyDescent="0.25">
      <c r="C4" s="46" t="s">
        <v>43</v>
      </c>
      <c r="D4" s="67"/>
      <c r="E4" s="67"/>
      <c r="F4" s="67"/>
      <c r="G4" s="67"/>
      <c r="H4" s="32"/>
      <c r="J4" s="24">
        <v>15</v>
      </c>
      <c r="S4" s="71" t="s">
        <v>42</v>
      </c>
      <c r="T4" s="72"/>
      <c r="U4" s="72"/>
      <c r="V4" s="72"/>
      <c r="W4" s="72"/>
      <c r="X4" s="36"/>
      <c r="Y4" s="3"/>
    </row>
    <row r="5" spans="1:25" x14ac:dyDescent="0.25">
      <c r="C5" s="4"/>
      <c r="D5" s="33"/>
      <c r="E5" s="33"/>
      <c r="F5" s="34"/>
      <c r="G5" s="33"/>
      <c r="H5" s="13"/>
      <c r="I5" s="13"/>
      <c r="J5" s="45">
        <v>25</v>
      </c>
      <c r="K5" s="13"/>
      <c r="L5" s="13"/>
      <c r="M5" s="4"/>
      <c r="N5" s="4"/>
      <c r="O5" s="4"/>
      <c r="P5" s="4"/>
      <c r="Q5" s="13"/>
      <c r="R5" s="13"/>
      <c r="S5" s="13"/>
      <c r="T5" s="13"/>
      <c r="U5" s="13"/>
      <c r="V5" s="13"/>
      <c r="W5" s="13"/>
      <c r="X5" s="6"/>
    </row>
    <row r="6" spans="1:25" x14ac:dyDescent="0.25">
      <c r="B6" s="5"/>
      <c r="C6" s="66" t="s">
        <v>11</v>
      </c>
      <c r="D6" s="66"/>
      <c r="E6" s="66"/>
      <c r="F6" s="66"/>
      <c r="G6" s="66"/>
      <c r="H6" s="66"/>
      <c r="I6" s="66"/>
      <c r="J6" s="66"/>
      <c r="K6" s="66"/>
      <c r="L6" s="66"/>
      <c r="M6" s="65" t="s">
        <v>10</v>
      </c>
      <c r="N6" s="65"/>
      <c r="O6" s="65"/>
      <c r="P6" s="65"/>
      <c r="Q6" s="64" t="s">
        <v>8</v>
      </c>
      <c r="R6" s="64"/>
      <c r="S6" s="64"/>
      <c r="T6" s="64"/>
      <c r="U6" s="64"/>
      <c r="V6" s="64"/>
      <c r="W6" s="64"/>
      <c r="X6" s="15"/>
    </row>
    <row r="7" spans="1:25" ht="78.75" customHeight="1" x14ac:dyDescent="0.25">
      <c r="A7" s="5"/>
      <c r="B7" s="7"/>
      <c r="C7" s="37" t="s">
        <v>52</v>
      </c>
      <c r="D7" s="14" t="s">
        <v>74</v>
      </c>
      <c r="E7" s="54" t="s">
        <v>2</v>
      </c>
      <c r="F7" s="58" t="s">
        <v>0</v>
      </c>
      <c r="G7" s="57" t="s">
        <v>1</v>
      </c>
      <c r="H7" s="58" t="s">
        <v>3</v>
      </c>
      <c r="I7" s="56" t="s">
        <v>12</v>
      </c>
      <c r="J7" s="54" t="s">
        <v>75</v>
      </c>
      <c r="K7" s="58" t="s">
        <v>4</v>
      </c>
      <c r="L7" s="55" t="s">
        <v>5</v>
      </c>
      <c r="M7" s="14" t="s">
        <v>7</v>
      </c>
      <c r="N7" s="14" t="s">
        <v>6</v>
      </c>
      <c r="O7" s="16" t="s">
        <v>76</v>
      </c>
      <c r="P7" s="53" t="s">
        <v>77</v>
      </c>
      <c r="Q7" s="58" t="s">
        <v>0</v>
      </c>
      <c r="R7" s="58" t="s">
        <v>3</v>
      </c>
      <c r="S7" s="56" t="s">
        <v>12</v>
      </c>
      <c r="T7" s="52" t="s">
        <v>78</v>
      </c>
      <c r="U7" s="58" t="s">
        <v>4</v>
      </c>
      <c r="V7" s="55" t="s">
        <v>5</v>
      </c>
      <c r="W7" s="51" t="s">
        <v>79</v>
      </c>
      <c r="X7" s="14" t="s">
        <v>9</v>
      </c>
      <c r="Y7" s="3"/>
    </row>
    <row r="8" spans="1:25" x14ac:dyDescent="0.25">
      <c r="A8" s="5"/>
      <c r="B8" s="30" t="s">
        <v>13</v>
      </c>
      <c r="C8" s="17"/>
      <c r="D8" s="17"/>
      <c r="E8" s="17"/>
      <c r="F8" s="8"/>
      <c r="G8" s="17"/>
      <c r="H8" s="8"/>
      <c r="I8" s="23">
        <f>F8*H8</f>
        <v>0</v>
      </c>
      <c r="J8" s="17"/>
      <c r="K8" s="8"/>
      <c r="L8" s="22">
        <f>F8*H8*K8</f>
        <v>0</v>
      </c>
      <c r="M8" s="17"/>
      <c r="N8" s="17"/>
      <c r="O8" s="19"/>
      <c r="P8" s="19"/>
      <c r="Q8" s="8"/>
      <c r="R8" s="8"/>
      <c r="S8" s="23">
        <f>Q8*R8</f>
        <v>0</v>
      </c>
      <c r="T8" s="44">
        <f>S8-I8</f>
        <v>0</v>
      </c>
      <c r="U8" s="8"/>
      <c r="V8" s="22">
        <f t="shared" ref="V8:V32" si="0">Q8*R8*U8</f>
        <v>0</v>
      </c>
      <c r="W8" s="44">
        <f>V8-L8</f>
        <v>0</v>
      </c>
      <c r="X8" s="17"/>
      <c r="Y8" s="3"/>
    </row>
    <row r="9" spans="1:25" x14ac:dyDescent="0.25">
      <c r="A9" s="5"/>
      <c r="B9" s="31" t="s">
        <v>14</v>
      </c>
      <c r="C9" s="18"/>
      <c r="D9" s="18"/>
      <c r="E9" s="18"/>
      <c r="F9" s="21"/>
      <c r="G9" s="18"/>
      <c r="H9" s="21"/>
      <c r="I9" s="23">
        <f t="shared" ref="I9:I32" si="1">F9*H9</f>
        <v>0</v>
      </c>
      <c r="J9" s="18"/>
      <c r="K9" s="21"/>
      <c r="L9" s="22">
        <f t="shared" ref="L9:L32" si="2">F9*H9*K9</f>
        <v>0</v>
      </c>
      <c r="M9" s="18"/>
      <c r="N9" s="18"/>
      <c r="O9" s="20"/>
      <c r="P9" s="20"/>
      <c r="Q9" s="21"/>
      <c r="R9" s="21"/>
      <c r="S9" s="23">
        <f t="shared" ref="S9:S32" si="3">Q9*R9</f>
        <v>0</v>
      </c>
      <c r="T9" s="44">
        <f t="shared" ref="T9:T32" si="4">S9-I9</f>
        <v>0</v>
      </c>
      <c r="U9" s="21"/>
      <c r="V9" s="22">
        <f t="shared" si="0"/>
        <v>0</v>
      </c>
      <c r="W9" s="44">
        <f t="shared" ref="W9:W32" si="5">V9-L9</f>
        <v>0</v>
      </c>
      <c r="X9" s="18"/>
      <c r="Y9" s="3"/>
    </row>
    <row r="10" spans="1:25" x14ac:dyDescent="0.25">
      <c r="A10" s="5"/>
      <c r="B10" s="30" t="s">
        <v>15</v>
      </c>
      <c r="C10" s="17"/>
      <c r="D10" s="17"/>
      <c r="E10" s="17"/>
      <c r="F10" s="8"/>
      <c r="G10" s="17"/>
      <c r="H10" s="8"/>
      <c r="I10" s="23">
        <f t="shared" si="1"/>
        <v>0</v>
      </c>
      <c r="J10" s="17"/>
      <c r="K10" s="8"/>
      <c r="L10" s="22">
        <f t="shared" si="2"/>
        <v>0</v>
      </c>
      <c r="M10" s="17"/>
      <c r="N10" s="17"/>
      <c r="O10" s="19"/>
      <c r="P10" s="19"/>
      <c r="Q10" s="8"/>
      <c r="R10" s="8"/>
      <c r="S10" s="23">
        <f t="shared" si="3"/>
        <v>0</v>
      </c>
      <c r="T10" s="44">
        <f t="shared" si="4"/>
        <v>0</v>
      </c>
      <c r="U10" s="8"/>
      <c r="V10" s="22">
        <f t="shared" si="0"/>
        <v>0</v>
      </c>
      <c r="W10" s="44">
        <f t="shared" si="5"/>
        <v>0</v>
      </c>
      <c r="X10" s="17"/>
      <c r="Y10" s="3"/>
    </row>
    <row r="11" spans="1:25" x14ac:dyDescent="0.25">
      <c r="A11" s="5"/>
      <c r="B11" s="31" t="s">
        <v>16</v>
      </c>
      <c r="C11" s="18"/>
      <c r="D11" s="18"/>
      <c r="E11" s="18"/>
      <c r="F11" s="21"/>
      <c r="G11" s="18"/>
      <c r="H11" s="21"/>
      <c r="I11" s="23">
        <f t="shared" si="1"/>
        <v>0</v>
      </c>
      <c r="J11" s="18"/>
      <c r="K11" s="21"/>
      <c r="L11" s="22">
        <f t="shared" si="2"/>
        <v>0</v>
      </c>
      <c r="M11" s="18"/>
      <c r="N11" s="18"/>
      <c r="O11" s="20"/>
      <c r="P11" s="20"/>
      <c r="Q11" s="21"/>
      <c r="R11" s="21"/>
      <c r="S11" s="23">
        <f t="shared" si="3"/>
        <v>0</v>
      </c>
      <c r="T11" s="44">
        <f t="shared" si="4"/>
        <v>0</v>
      </c>
      <c r="U11" s="21"/>
      <c r="V11" s="22">
        <f t="shared" si="0"/>
        <v>0</v>
      </c>
      <c r="W11" s="44">
        <f t="shared" si="5"/>
        <v>0</v>
      </c>
      <c r="X11" s="18"/>
      <c r="Y11" s="3"/>
    </row>
    <row r="12" spans="1:25" x14ac:dyDescent="0.25">
      <c r="A12" s="5"/>
      <c r="B12" s="30" t="s">
        <v>17</v>
      </c>
      <c r="C12" s="17"/>
      <c r="D12" s="17"/>
      <c r="E12" s="17"/>
      <c r="F12" s="8"/>
      <c r="G12" s="17"/>
      <c r="H12" s="8"/>
      <c r="I12" s="23">
        <f t="shared" si="1"/>
        <v>0</v>
      </c>
      <c r="J12" s="17"/>
      <c r="K12" s="8"/>
      <c r="L12" s="22">
        <f t="shared" si="2"/>
        <v>0</v>
      </c>
      <c r="M12" s="17"/>
      <c r="N12" s="17"/>
      <c r="O12" s="19"/>
      <c r="P12" s="19"/>
      <c r="Q12" s="8"/>
      <c r="R12" s="8"/>
      <c r="S12" s="23">
        <f t="shared" si="3"/>
        <v>0</v>
      </c>
      <c r="T12" s="44">
        <f t="shared" si="4"/>
        <v>0</v>
      </c>
      <c r="U12" s="8"/>
      <c r="V12" s="22">
        <f t="shared" si="0"/>
        <v>0</v>
      </c>
      <c r="W12" s="44">
        <f t="shared" si="5"/>
        <v>0</v>
      </c>
      <c r="X12" s="17"/>
      <c r="Y12" s="3"/>
    </row>
    <row r="13" spans="1:25" x14ac:dyDescent="0.25">
      <c r="A13" s="5"/>
      <c r="B13" s="31" t="s">
        <v>18</v>
      </c>
      <c r="C13" s="18"/>
      <c r="D13" s="18"/>
      <c r="E13" s="18"/>
      <c r="F13" s="21"/>
      <c r="G13" s="18"/>
      <c r="H13" s="21"/>
      <c r="I13" s="23">
        <f t="shared" si="1"/>
        <v>0</v>
      </c>
      <c r="J13" s="18"/>
      <c r="K13" s="21"/>
      <c r="L13" s="22">
        <f t="shared" si="2"/>
        <v>0</v>
      </c>
      <c r="M13" s="18"/>
      <c r="N13" s="18"/>
      <c r="O13" s="20"/>
      <c r="P13" s="20"/>
      <c r="Q13" s="21"/>
      <c r="R13" s="21"/>
      <c r="S13" s="23">
        <f t="shared" si="3"/>
        <v>0</v>
      </c>
      <c r="T13" s="44">
        <f t="shared" si="4"/>
        <v>0</v>
      </c>
      <c r="U13" s="21"/>
      <c r="V13" s="22">
        <f t="shared" si="0"/>
        <v>0</v>
      </c>
      <c r="W13" s="44">
        <f t="shared" si="5"/>
        <v>0</v>
      </c>
      <c r="X13" s="18"/>
      <c r="Y13" s="3"/>
    </row>
    <row r="14" spans="1:25" x14ac:dyDescent="0.25">
      <c r="A14" s="5"/>
      <c r="B14" s="30" t="s">
        <v>19</v>
      </c>
      <c r="C14" s="17"/>
      <c r="D14" s="17"/>
      <c r="E14" s="17"/>
      <c r="F14" s="8"/>
      <c r="G14" s="17"/>
      <c r="H14" s="8"/>
      <c r="I14" s="23">
        <f t="shared" si="1"/>
        <v>0</v>
      </c>
      <c r="J14" s="17"/>
      <c r="K14" s="8"/>
      <c r="L14" s="22">
        <f t="shared" si="2"/>
        <v>0</v>
      </c>
      <c r="M14" s="17"/>
      <c r="N14" s="17"/>
      <c r="O14" s="19"/>
      <c r="P14" s="19"/>
      <c r="Q14" s="8"/>
      <c r="R14" s="8"/>
      <c r="S14" s="23">
        <f t="shared" si="3"/>
        <v>0</v>
      </c>
      <c r="T14" s="44">
        <f t="shared" si="4"/>
        <v>0</v>
      </c>
      <c r="U14" s="8"/>
      <c r="V14" s="22">
        <f t="shared" si="0"/>
        <v>0</v>
      </c>
      <c r="W14" s="44">
        <f t="shared" si="5"/>
        <v>0</v>
      </c>
      <c r="X14" s="17"/>
      <c r="Y14" s="3"/>
    </row>
    <row r="15" spans="1:25" x14ac:dyDescent="0.25">
      <c r="A15" s="5"/>
      <c r="B15" s="31" t="s">
        <v>20</v>
      </c>
      <c r="C15" s="18"/>
      <c r="D15" s="18"/>
      <c r="E15" s="18"/>
      <c r="F15" s="21"/>
      <c r="G15" s="18"/>
      <c r="H15" s="21"/>
      <c r="I15" s="23">
        <f t="shared" si="1"/>
        <v>0</v>
      </c>
      <c r="J15" s="18"/>
      <c r="K15" s="21"/>
      <c r="L15" s="22">
        <f t="shared" si="2"/>
        <v>0</v>
      </c>
      <c r="M15" s="18"/>
      <c r="N15" s="18"/>
      <c r="O15" s="20"/>
      <c r="P15" s="20"/>
      <c r="Q15" s="21"/>
      <c r="R15" s="21"/>
      <c r="S15" s="23">
        <f t="shared" si="3"/>
        <v>0</v>
      </c>
      <c r="T15" s="44">
        <f t="shared" si="4"/>
        <v>0</v>
      </c>
      <c r="U15" s="21"/>
      <c r="V15" s="22">
        <f t="shared" si="0"/>
        <v>0</v>
      </c>
      <c r="W15" s="44">
        <f t="shared" si="5"/>
        <v>0</v>
      </c>
      <c r="X15" s="18"/>
      <c r="Y15" s="3"/>
    </row>
    <row r="16" spans="1:25" x14ac:dyDescent="0.25">
      <c r="A16" s="5"/>
      <c r="B16" s="30" t="s">
        <v>21</v>
      </c>
      <c r="C16" s="17"/>
      <c r="D16" s="17"/>
      <c r="E16" s="17"/>
      <c r="F16" s="8"/>
      <c r="G16" s="17"/>
      <c r="H16" s="8"/>
      <c r="I16" s="23">
        <f t="shared" si="1"/>
        <v>0</v>
      </c>
      <c r="J16" s="17"/>
      <c r="K16" s="8"/>
      <c r="L16" s="22">
        <f t="shared" si="2"/>
        <v>0</v>
      </c>
      <c r="M16" s="17"/>
      <c r="N16" s="17"/>
      <c r="O16" s="19"/>
      <c r="P16" s="19"/>
      <c r="Q16" s="8"/>
      <c r="R16" s="8"/>
      <c r="S16" s="23">
        <f t="shared" si="3"/>
        <v>0</v>
      </c>
      <c r="T16" s="44">
        <f t="shared" si="4"/>
        <v>0</v>
      </c>
      <c r="U16" s="8"/>
      <c r="V16" s="22">
        <f t="shared" si="0"/>
        <v>0</v>
      </c>
      <c r="W16" s="44">
        <f t="shared" si="5"/>
        <v>0</v>
      </c>
      <c r="X16" s="17"/>
      <c r="Y16" s="3"/>
    </row>
    <row r="17" spans="1:25" x14ac:dyDescent="0.25">
      <c r="A17" s="5"/>
      <c r="B17" s="31" t="s">
        <v>22</v>
      </c>
      <c r="C17" s="18"/>
      <c r="D17" s="18"/>
      <c r="E17" s="18"/>
      <c r="F17" s="21"/>
      <c r="G17" s="18"/>
      <c r="H17" s="21"/>
      <c r="I17" s="23">
        <f t="shared" si="1"/>
        <v>0</v>
      </c>
      <c r="J17" s="18"/>
      <c r="K17" s="21"/>
      <c r="L17" s="22">
        <f t="shared" si="2"/>
        <v>0</v>
      </c>
      <c r="M17" s="18"/>
      <c r="N17" s="18"/>
      <c r="O17" s="20"/>
      <c r="P17" s="20"/>
      <c r="Q17" s="21"/>
      <c r="R17" s="21"/>
      <c r="S17" s="23">
        <f t="shared" si="3"/>
        <v>0</v>
      </c>
      <c r="T17" s="44">
        <f t="shared" si="4"/>
        <v>0</v>
      </c>
      <c r="U17" s="21"/>
      <c r="V17" s="22">
        <f t="shared" si="0"/>
        <v>0</v>
      </c>
      <c r="W17" s="44">
        <f t="shared" si="5"/>
        <v>0</v>
      </c>
      <c r="X17" s="18"/>
      <c r="Y17" s="3"/>
    </row>
    <row r="18" spans="1:25" x14ac:dyDescent="0.25">
      <c r="A18" s="5"/>
      <c r="B18" s="30" t="s">
        <v>23</v>
      </c>
      <c r="C18" s="17"/>
      <c r="D18" s="17"/>
      <c r="E18" s="17"/>
      <c r="F18" s="8"/>
      <c r="G18" s="17"/>
      <c r="H18" s="8"/>
      <c r="I18" s="23">
        <f t="shared" si="1"/>
        <v>0</v>
      </c>
      <c r="J18" s="17"/>
      <c r="K18" s="8"/>
      <c r="L18" s="22">
        <f t="shared" si="2"/>
        <v>0</v>
      </c>
      <c r="M18" s="17"/>
      <c r="N18" s="17"/>
      <c r="O18" s="19"/>
      <c r="P18" s="19"/>
      <c r="Q18" s="8"/>
      <c r="R18" s="8"/>
      <c r="S18" s="23">
        <f t="shared" si="3"/>
        <v>0</v>
      </c>
      <c r="T18" s="44">
        <f t="shared" si="4"/>
        <v>0</v>
      </c>
      <c r="U18" s="8"/>
      <c r="V18" s="22">
        <f t="shared" si="0"/>
        <v>0</v>
      </c>
      <c r="W18" s="44">
        <f t="shared" si="5"/>
        <v>0</v>
      </c>
      <c r="X18" s="17"/>
      <c r="Y18" s="3"/>
    </row>
    <row r="19" spans="1:25" x14ac:dyDescent="0.25">
      <c r="A19" s="5"/>
      <c r="B19" s="31" t="s">
        <v>24</v>
      </c>
      <c r="C19" s="18"/>
      <c r="D19" s="18"/>
      <c r="E19" s="18"/>
      <c r="F19" s="21"/>
      <c r="G19" s="18"/>
      <c r="H19" s="21"/>
      <c r="I19" s="23">
        <f t="shared" si="1"/>
        <v>0</v>
      </c>
      <c r="J19" s="18"/>
      <c r="K19" s="21"/>
      <c r="L19" s="22">
        <f t="shared" si="2"/>
        <v>0</v>
      </c>
      <c r="M19" s="18"/>
      <c r="N19" s="18"/>
      <c r="O19" s="20"/>
      <c r="P19" s="20"/>
      <c r="Q19" s="21"/>
      <c r="R19" s="21"/>
      <c r="S19" s="23">
        <f t="shared" si="3"/>
        <v>0</v>
      </c>
      <c r="T19" s="44">
        <f t="shared" si="4"/>
        <v>0</v>
      </c>
      <c r="U19" s="21"/>
      <c r="V19" s="22">
        <f t="shared" si="0"/>
        <v>0</v>
      </c>
      <c r="W19" s="44">
        <f t="shared" si="5"/>
        <v>0</v>
      </c>
      <c r="X19" s="18"/>
      <c r="Y19" s="3"/>
    </row>
    <row r="20" spans="1:25" x14ac:dyDescent="0.25">
      <c r="A20" s="5"/>
      <c r="B20" s="30" t="s">
        <v>25</v>
      </c>
      <c r="C20" s="17"/>
      <c r="D20" s="17"/>
      <c r="E20" s="17"/>
      <c r="F20" s="8"/>
      <c r="G20" s="17"/>
      <c r="H20" s="8"/>
      <c r="I20" s="23">
        <f t="shared" si="1"/>
        <v>0</v>
      </c>
      <c r="J20" s="17"/>
      <c r="K20" s="8"/>
      <c r="L20" s="22">
        <f t="shared" si="2"/>
        <v>0</v>
      </c>
      <c r="M20" s="17"/>
      <c r="N20" s="17"/>
      <c r="O20" s="19"/>
      <c r="P20" s="19"/>
      <c r="Q20" s="8"/>
      <c r="R20" s="8"/>
      <c r="S20" s="23">
        <f t="shared" si="3"/>
        <v>0</v>
      </c>
      <c r="T20" s="44">
        <f t="shared" si="4"/>
        <v>0</v>
      </c>
      <c r="U20" s="8"/>
      <c r="V20" s="22">
        <f t="shared" si="0"/>
        <v>0</v>
      </c>
      <c r="W20" s="44">
        <f t="shared" si="5"/>
        <v>0</v>
      </c>
      <c r="X20" s="17"/>
      <c r="Y20" s="3"/>
    </row>
    <row r="21" spans="1:25" x14ac:dyDescent="0.25">
      <c r="A21" s="5"/>
      <c r="B21" s="31" t="s">
        <v>26</v>
      </c>
      <c r="C21" s="18"/>
      <c r="D21" s="18"/>
      <c r="E21" s="18"/>
      <c r="F21" s="21"/>
      <c r="G21" s="18"/>
      <c r="H21" s="21"/>
      <c r="I21" s="23">
        <f t="shared" si="1"/>
        <v>0</v>
      </c>
      <c r="J21" s="18"/>
      <c r="K21" s="21"/>
      <c r="L21" s="22">
        <f t="shared" si="2"/>
        <v>0</v>
      </c>
      <c r="M21" s="18"/>
      <c r="N21" s="18"/>
      <c r="O21" s="20"/>
      <c r="P21" s="20"/>
      <c r="Q21" s="21"/>
      <c r="R21" s="21"/>
      <c r="S21" s="23">
        <f t="shared" si="3"/>
        <v>0</v>
      </c>
      <c r="T21" s="44">
        <f t="shared" si="4"/>
        <v>0</v>
      </c>
      <c r="U21" s="21"/>
      <c r="V21" s="22">
        <f t="shared" si="0"/>
        <v>0</v>
      </c>
      <c r="W21" s="44">
        <f t="shared" si="5"/>
        <v>0</v>
      </c>
      <c r="X21" s="18"/>
      <c r="Y21" s="3"/>
    </row>
    <row r="22" spans="1:25" x14ac:dyDescent="0.25">
      <c r="A22" s="5"/>
      <c r="B22" s="30" t="s">
        <v>27</v>
      </c>
      <c r="C22" s="17"/>
      <c r="D22" s="17"/>
      <c r="E22" s="17"/>
      <c r="F22" s="8"/>
      <c r="G22" s="17"/>
      <c r="H22" s="8"/>
      <c r="I22" s="23">
        <f t="shared" si="1"/>
        <v>0</v>
      </c>
      <c r="J22" s="17"/>
      <c r="K22" s="8"/>
      <c r="L22" s="22">
        <f t="shared" si="2"/>
        <v>0</v>
      </c>
      <c r="M22" s="17"/>
      <c r="N22" s="17"/>
      <c r="O22" s="19"/>
      <c r="P22" s="19"/>
      <c r="Q22" s="8"/>
      <c r="R22" s="8"/>
      <c r="S22" s="23">
        <f t="shared" si="3"/>
        <v>0</v>
      </c>
      <c r="T22" s="44">
        <f t="shared" si="4"/>
        <v>0</v>
      </c>
      <c r="U22" s="8"/>
      <c r="V22" s="22">
        <f t="shared" si="0"/>
        <v>0</v>
      </c>
      <c r="W22" s="44">
        <f t="shared" si="5"/>
        <v>0</v>
      </c>
      <c r="X22" s="17"/>
      <c r="Y22" s="3"/>
    </row>
    <row r="23" spans="1:25" x14ac:dyDescent="0.25">
      <c r="A23" s="5"/>
      <c r="B23" s="31" t="s">
        <v>28</v>
      </c>
      <c r="C23" s="18"/>
      <c r="D23" s="18"/>
      <c r="E23" s="18"/>
      <c r="F23" s="21"/>
      <c r="G23" s="18"/>
      <c r="H23" s="21"/>
      <c r="I23" s="23">
        <f t="shared" si="1"/>
        <v>0</v>
      </c>
      <c r="J23" s="18"/>
      <c r="K23" s="21"/>
      <c r="L23" s="22">
        <f t="shared" si="2"/>
        <v>0</v>
      </c>
      <c r="M23" s="18"/>
      <c r="N23" s="18"/>
      <c r="O23" s="20"/>
      <c r="P23" s="20"/>
      <c r="Q23" s="21"/>
      <c r="R23" s="21"/>
      <c r="S23" s="23">
        <f t="shared" si="3"/>
        <v>0</v>
      </c>
      <c r="T23" s="44">
        <f t="shared" si="4"/>
        <v>0</v>
      </c>
      <c r="U23" s="21"/>
      <c r="V23" s="22">
        <f t="shared" si="0"/>
        <v>0</v>
      </c>
      <c r="W23" s="44">
        <f t="shared" si="5"/>
        <v>0</v>
      </c>
      <c r="X23" s="18"/>
      <c r="Y23" s="3"/>
    </row>
    <row r="24" spans="1:25" x14ac:dyDescent="0.25">
      <c r="A24" s="5"/>
      <c r="B24" s="30" t="s">
        <v>29</v>
      </c>
      <c r="C24" s="17"/>
      <c r="D24" s="17"/>
      <c r="E24" s="17"/>
      <c r="F24" s="8"/>
      <c r="G24" s="17"/>
      <c r="H24" s="8"/>
      <c r="I24" s="23">
        <f t="shared" si="1"/>
        <v>0</v>
      </c>
      <c r="J24" s="17"/>
      <c r="K24" s="8"/>
      <c r="L24" s="22">
        <f t="shared" si="2"/>
        <v>0</v>
      </c>
      <c r="M24" s="17"/>
      <c r="N24" s="17"/>
      <c r="O24" s="19"/>
      <c r="P24" s="19"/>
      <c r="Q24" s="8"/>
      <c r="R24" s="8"/>
      <c r="S24" s="23">
        <f t="shared" si="3"/>
        <v>0</v>
      </c>
      <c r="T24" s="44">
        <f t="shared" si="4"/>
        <v>0</v>
      </c>
      <c r="U24" s="8"/>
      <c r="V24" s="22">
        <f t="shared" si="0"/>
        <v>0</v>
      </c>
      <c r="W24" s="44">
        <f t="shared" si="5"/>
        <v>0</v>
      </c>
      <c r="X24" s="17"/>
      <c r="Y24" s="3"/>
    </row>
    <row r="25" spans="1:25" x14ac:dyDescent="0.25">
      <c r="A25" s="5"/>
      <c r="B25" s="31" t="s">
        <v>30</v>
      </c>
      <c r="C25" s="18"/>
      <c r="D25" s="18"/>
      <c r="E25" s="18"/>
      <c r="F25" s="21"/>
      <c r="G25" s="18"/>
      <c r="H25" s="21"/>
      <c r="I25" s="23">
        <f t="shared" si="1"/>
        <v>0</v>
      </c>
      <c r="J25" s="18"/>
      <c r="K25" s="21"/>
      <c r="L25" s="22">
        <f t="shared" si="2"/>
        <v>0</v>
      </c>
      <c r="M25" s="18"/>
      <c r="N25" s="18"/>
      <c r="O25" s="20"/>
      <c r="P25" s="20"/>
      <c r="Q25" s="21"/>
      <c r="R25" s="21"/>
      <c r="S25" s="23">
        <f t="shared" si="3"/>
        <v>0</v>
      </c>
      <c r="T25" s="44">
        <f t="shared" si="4"/>
        <v>0</v>
      </c>
      <c r="U25" s="21"/>
      <c r="V25" s="22">
        <f t="shared" si="0"/>
        <v>0</v>
      </c>
      <c r="W25" s="44">
        <f t="shared" si="5"/>
        <v>0</v>
      </c>
      <c r="X25" s="18"/>
      <c r="Y25" s="3"/>
    </row>
    <row r="26" spans="1:25" x14ac:dyDescent="0.25">
      <c r="A26" s="5"/>
      <c r="B26" s="30" t="s">
        <v>31</v>
      </c>
      <c r="C26" s="17"/>
      <c r="D26" s="17"/>
      <c r="E26" s="17"/>
      <c r="F26" s="8"/>
      <c r="G26" s="17"/>
      <c r="H26" s="8"/>
      <c r="I26" s="23">
        <f t="shared" si="1"/>
        <v>0</v>
      </c>
      <c r="J26" s="17"/>
      <c r="K26" s="8"/>
      <c r="L26" s="22">
        <f t="shared" si="2"/>
        <v>0</v>
      </c>
      <c r="M26" s="17"/>
      <c r="N26" s="17"/>
      <c r="O26" s="19"/>
      <c r="P26" s="19"/>
      <c r="Q26" s="8"/>
      <c r="R26" s="8"/>
      <c r="S26" s="23">
        <f t="shared" si="3"/>
        <v>0</v>
      </c>
      <c r="T26" s="44">
        <f t="shared" si="4"/>
        <v>0</v>
      </c>
      <c r="U26" s="8"/>
      <c r="V26" s="22">
        <f t="shared" si="0"/>
        <v>0</v>
      </c>
      <c r="W26" s="44">
        <f t="shared" si="5"/>
        <v>0</v>
      </c>
      <c r="X26" s="17"/>
      <c r="Y26" s="3"/>
    </row>
    <row r="27" spans="1:25" x14ac:dyDescent="0.25">
      <c r="A27" s="5"/>
      <c r="B27" s="31" t="s">
        <v>32</v>
      </c>
      <c r="C27" s="18"/>
      <c r="D27" s="18"/>
      <c r="E27" s="18"/>
      <c r="F27" s="21"/>
      <c r="G27" s="18"/>
      <c r="H27" s="21"/>
      <c r="I27" s="23">
        <f t="shared" si="1"/>
        <v>0</v>
      </c>
      <c r="J27" s="18"/>
      <c r="K27" s="21"/>
      <c r="L27" s="22">
        <f t="shared" si="2"/>
        <v>0</v>
      </c>
      <c r="M27" s="18"/>
      <c r="N27" s="18"/>
      <c r="O27" s="20"/>
      <c r="P27" s="20"/>
      <c r="Q27" s="21"/>
      <c r="R27" s="21"/>
      <c r="S27" s="23">
        <f t="shared" si="3"/>
        <v>0</v>
      </c>
      <c r="T27" s="44">
        <f t="shared" si="4"/>
        <v>0</v>
      </c>
      <c r="U27" s="21"/>
      <c r="V27" s="22">
        <f t="shared" si="0"/>
        <v>0</v>
      </c>
      <c r="W27" s="44">
        <f t="shared" si="5"/>
        <v>0</v>
      </c>
      <c r="X27" s="18"/>
      <c r="Y27" s="3"/>
    </row>
    <row r="28" spans="1:25" x14ac:dyDescent="0.25">
      <c r="A28" s="5"/>
      <c r="B28" s="30" t="s">
        <v>33</v>
      </c>
      <c r="C28" s="17"/>
      <c r="D28" s="17"/>
      <c r="E28" s="17"/>
      <c r="F28" s="8"/>
      <c r="G28" s="17"/>
      <c r="H28" s="8"/>
      <c r="I28" s="23">
        <f t="shared" si="1"/>
        <v>0</v>
      </c>
      <c r="J28" s="17"/>
      <c r="K28" s="8"/>
      <c r="L28" s="22">
        <f t="shared" si="2"/>
        <v>0</v>
      </c>
      <c r="M28" s="17"/>
      <c r="N28" s="17"/>
      <c r="O28" s="19"/>
      <c r="P28" s="19"/>
      <c r="Q28" s="8"/>
      <c r="R28" s="8"/>
      <c r="S28" s="23">
        <f t="shared" si="3"/>
        <v>0</v>
      </c>
      <c r="T28" s="44">
        <f t="shared" si="4"/>
        <v>0</v>
      </c>
      <c r="U28" s="8"/>
      <c r="V28" s="22">
        <f t="shared" si="0"/>
        <v>0</v>
      </c>
      <c r="W28" s="44">
        <f t="shared" si="5"/>
        <v>0</v>
      </c>
      <c r="X28" s="17"/>
      <c r="Y28" s="3"/>
    </row>
    <row r="29" spans="1:25" x14ac:dyDescent="0.25">
      <c r="A29" s="5"/>
      <c r="B29" s="31" t="s">
        <v>34</v>
      </c>
      <c r="C29" s="18"/>
      <c r="D29" s="18"/>
      <c r="E29" s="18"/>
      <c r="F29" s="21"/>
      <c r="G29" s="18"/>
      <c r="H29" s="21"/>
      <c r="I29" s="23">
        <f t="shared" si="1"/>
        <v>0</v>
      </c>
      <c r="J29" s="18"/>
      <c r="K29" s="21"/>
      <c r="L29" s="22">
        <f t="shared" si="2"/>
        <v>0</v>
      </c>
      <c r="M29" s="18"/>
      <c r="N29" s="18"/>
      <c r="O29" s="20"/>
      <c r="P29" s="20"/>
      <c r="Q29" s="21"/>
      <c r="R29" s="21"/>
      <c r="S29" s="23">
        <f t="shared" si="3"/>
        <v>0</v>
      </c>
      <c r="T29" s="44">
        <f t="shared" si="4"/>
        <v>0</v>
      </c>
      <c r="U29" s="21"/>
      <c r="V29" s="22">
        <f t="shared" si="0"/>
        <v>0</v>
      </c>
      <c r="W29" s="44">
        <f t="shared" si="5"/>
        <v>0</v>
      </c>
      <c r="X29" s="18"/>
      <c r="Y29" s="3"/>
    </row>
    <row r="30" spans="1:25" x14ac:dyDescent="0.25">
      <c r="A30" s="5"/>
      <c r="B30" s="30" t="s">
        <v>35</v>
      </c>
      <c r="C30" s="17"/>
      <c r="D30" s="17"/>
      <c r="E30" s="17"/>
      <c r="F30" s="8"/>
      <c r="G30" s="17"/>
      <c r="H30" s="8"/>
      <c r="I30" s="23">
        <f t="shared" si="1"/>
        <v>0</v>
      </c>
      <c r="J30" s="17"/>
      <c r="K30" s="8"/>
      <c r="L30" s="22">
        <f t="shared" si="2"/>
        <v>0</v>
      </c>
      <c r="M30" s="17"/>
      <c r="N30" s="17"/>
      <c r="O30" s="19"/>
      <c r="P30" s="19"/>
      <c r="Q30" s="8"/>
      <c r="R30" s="8"/>
      <c r="S30" s="23">
        <f t="shared" si="3"/>
        <v>0</v>
      </c>
      <c r="T30" s="44">
        <f t="shared" si="4"/>
        <v>0</v>
      </c>
      <c r="U30" s="8"/>
      <c r="V30" s="22">
        <f t="shared" si="0"/>
        <v>0</v>
      </c>
      <c r="W30" s="44">
        <f t="shared" si="5"/>
        <v>0</v>
      </c>
      <c r="X30" s="17"/>
      <c r="Y30" s="3"/>
    </row>
    <row r="31" spans="1:25" x14ac:dyDescent="0.25">
      <c r="A31" s="5"/>
      <c r="B31" s="31" t="s">
        <v>36</v>
      </c>
      <c r="C31" s="18"/>
      <c r="D31" s="18"/>
      <c r="E31" s="18"/>
      <c r="F31" s="21"/>
      <c r="G31" s="18"/>
      <c r="H31" s="21"/>
      <c r="I31" s="23">
        <f t="shared" si="1"/>
        <v>0</v>
      </c>
      <c r="J31" s="18"/>
      <c r="K31" s="21"/>
      <c r="L31" s="22">
        <f t="shared" si="2"/>
        <v>0</v>
      </c>
      <c r="M31" s="18"/>
      <c r="N31" s="18"/>
      <c r="O31" s="20"/>
      <c r="P31" s="20"/>
      <c r="Q31" s="21"/>
      <c r="R31" s="21"/>
      <c r="S31" s="23">
        <f t="shared" si="3"/>
        <v>0</v>
      </c>
      <c r="T31" s="44">
        <f t="shared" si="4"/>
        <v>0</v>
      </c>
      <c r="U31" s="21"/>
      <c r="V31" s="22">
        <f t="shared" si="0"/>
        <v>0</v>
      </c>
      <c r="W31" s="44">
        <f t="shared" si="5"/>
        <v>0</v>
      </c>
      <c r="X31" s="18"/>
      <c r="Y31" s="3"/>
    </row>
    <row r="32" spans="1:25" x14ac:dyDescent="0.25">
      <c r="A32" s="5"/>
      <c r="B32" s="30" t="s">
        <v>37</v>
      </c>
      <c r="C32" s="17"/>
      <c r="D32" s="17"/>
      <c r="E32" s="17"/>
      <c r="F32" s="8"/>
      <c r="G32" s="17"/>
      <c r="H32" s="8"/>
      <c r="I32" s="23">
        <f t="shared" si="1"/>
        <v>0</v>
      </c>
      <c r="J32" s="17"/>
      <c r="K32" s="8"/>
      <c r="L32" s="22">
        <f t="shared" si="2"/>
        <v>0</v>
      </c>
      <c r="M32" s="17"/>
      <c r="N32" s="17"/>
      <c r="O32" s="19"/>
      <c r="P32" s="19"/>
      <c r="Q32" s="8"/>
      <c r="R32" s="8"/>
      <c r="S32" s="23">
        <f t="shared" si="3"/>
        <v>0</v>
      </c>
      <c r="T32" s="44">
        <f t="shared" si="4"/>
        <v>0</v>
      </c>
      <c r="U32" s="8"/>
      <c r="V32" s="22">
        <f t="shared" si="0"/>
        <v>0</v>
      </c>
      <c r="W32" s="44">
        <f t="shared" si="5"/>
        <v>0</v>
      </c>
      <c r="X32" s="17"/>
      <c r="Y32" s="3"/>
    </row>
    <row r="33" spans="1:24" x14ac:dyDescent="0.25">
      <c r="A33" s="24"/>
      <c r="B33" s="25"/>
      <c r="C33" s="25"/>
      <c r="D33" s="25"/>
      <c r="E33" s="25"/>
      <c r="F33" s="26"/>
      <c r="G33" s="25"/>
      <c r="H33" s="27"/>
      <c r="I33" s="27"/>
      <c r="J33" s="24"/>
      <c r="K33" s="27"/>
      <c r="L33" s="27"/>
      <c r="M33" s="24"/>
      <c r="N33" s="24"/>
      <c r="O33" s="47"/>
      <c r="P33" s="47"/>
      <c r="Q33" s="48"/>
      <c r="R33" s="48"/>
      <c r="S33" s="48"/>
      <c r="T33" s="48"/>
      <c r="U33" s="48"/>
      <c r="V33" s="48"/>
      <c r="W33" s="48"/>
      <c r="X33" s="47"/>
    </row>
    <row r="34" spans="1:24" x14ac:dyDescent="0.25">
      <c r="A34" s="24"/>
      <c r="B34" s="24"/>
      <c r="C34" s="28">
        <f t="shared" ref="C34:C58" si="6">IF((V8)&gt;0, V8, L8)</f>
        <v>0</v>
      </c>
      <c r="D34" s="28">
        <f>IF((S8)&gt;0, S8, I8)</f>
        <v>0</v>
      </c>
      <c r="E34" s="24"/>
      <c r="F34" s="27">
        <f>RANK(H34, $H$34:$H$58)+COUNTIF($H$34:H34,H34)-1</f>
        <v>1</v>
      </c>
      <c r="G34" s="27" t="s">
        <v>13</v>
      </c>
      <c r="H34" s="29">
        <f t="shared" ref="H34:H58" si="7">C34</f>
        <v>0</v>
      </c>
      <c r="I34" s="27">
        <v>1</v>
      </c>
      <c r="J34" s="24" t="str">
        <f>IF(H34&gt;0,VLOOKUP($I34, $F$34:$H$58, 2,FALSE), "")</f>
        <v/>
      </c>
      <c r="K34" s="24">
        <f>IF(H34&gt;0,VLOOKUP($I34, $F$34:$H$58, 3,FALSE), 0)</f>
        <v>0</v>
      </c>
      <c r="L34" s="27"/>
      <c r="M34" s="24"/>
      <c r="N34" s="24"/>
      <c r="O34" s="49"/>
      <c r="P34" s="24">
        <f>RANK(R34, $R$34:$R$58)+COUNTIF($R$34:R34,R34)-1</f>
        <v>1</v>
      </c>
      <c r="Q34" s="27" t="s">
        <v>13</v>
      </c>
      <c r="R34" s="24">
        <f t="shared" ref="R34:R58" si="8">D34</f>
        <v>0</v>
      </c>
      <c r="S34" s="27">
        <v>1</v>
      </c>
      <c r="T34" s="27"/>
      <c r="U34" s="27" t="str">
        <f>IF(R34&gt;0,VLOOKUP($S34, $P$34:$R$58, 2,FALSE), "")</f>
        <v/>
      </c>
      <c r="V34" s="27">
        <f>IF(R34&gt;0,VLOOKUP($S34, $P$34:$R$58, 3,FALSE), 0)</f>
        <v>0</v>
      </c>
      <c r="W34" s="27"/>
      <c r="X34" s="49"/>
    </row>
    <row r="35" spans="1:24" x14ac:dyDescent="0.25">
      <c r="A35" s="24"/>
      <c r="B35" s="24"/>
      <c r="C35" s="28">
        <f t="shared" si="6"/>
        <v>0</v>
      </c>
      <c r="D35" s="28">
        <f t="shared" ref="D35:D58" si="9">IF((S9)&gt;0, S9, I9)</f>
        <v>0</v>
      </c>
      <c r="E35" s="24"/>
      <c r="F35" s="27">
        <f>RANK(H35, $H$34:$H$58)+COUNTIF($H$34:H35,H35)-1</f>
        <v>2</v>
      </c>
      <c r="G35" s="27" t="s">
        <v>14</v>
      </c>
      <c r="H35" s="29">
        <f t="shared" si="7"/>
        <v>0</v>
      </c>
      <c r="I35" s="27">
        <v>2</v>
      </c>
      <c r="J35" s="24" t="str">
        <f t="shared" ref="J35:J58" si="10">IF(H35&gt;0,VLOOKUP($I35, $F$34:$H$58, 2,FALSE), "")</f>
        <v/>
      </c>
      <c r="K35" s="24">
        <f t="shared" ref="K35:K58" si="11">IF(H35&gt;0,VLOOKUP($I35, $F$34:$H$58, 3,FALSE), 0)</f>
        <v>0</v>
      </c>
      <c r="L35" s="27"/>
      <c r="M35" s="24"/>
      <c r="N35" s="24"/>
      <c r="O35" s="49"/>
      <c r="P35" s="24">
        <f>RANK(R35, $R$34:$R$58)+COUNTIF($R$34:R35,R35)-1</f>
        <v>2</v>
      </c>
      <c r="Q35" s="27" t="s">
        <v>14</v>
      </c>
      <c r="R35" s="24">
        <f t="shared" si="8"/>
        <v>0</v>
      </c>
      <c r="S35" s="27">
        <v>2</v>
      </c>
      <c r="T35" s="27"/>
      <c r="U35" s="27" t="str">
        <f t="shared" ref="U35:U58" si="12">IF(R35&gt;0,VLOOKUP($S35, $P$34:$R$58, 2,FALSE), "")</f>
        <v/>
      </c>
      <c r="V35" s="27">
        <f t="shared" ref="V35:V58" si="13">IF(R35&gt;0,VLOOKUP($S35, $P$34:$R$58, 3,FALSE), 0)</f>
        <v>0</v>
      </c>
      <c r="W35" s="27"/>
      <c r="X35" s="49"/>
    </row>
    <row r="36" spans="1:24" x14ac:dyDescent="0.25">
      <c r="A36" s="24"/>
      <c r="B36" s="24"/>
      <c r="C36" s="28">
        <f t="shared" si="6"/>
        <v>0</v>
      </c>
      <c r="D36" s="28">
        <f t="shared" si="9"/>
        <v>0</v>
      </c>
      <c r="E36" s="24"/>
      <c r="F36" s="27">
        <f>RANK(H36, $H$34:$H$58)+COUNTIF($H$34:H36,H36)-1</f>
        <v>3</v>
      </c>
      <c r="G36" s="27" t="s">
        <v>15</v>
      </c>
      <c r="H36" s="29">
        <f t="shared" si="7"/>
        <v>0</v>
      </c>
      <c r="I36" s="27">
        <v>3</v>
      </c>
      <c r="J36" s="24" t="str">
        <f t="shared" si="10"/>
        <v/>
      </c>
      <c r="K36" s="24">
        <f t="shared" si="11"/>
        <v>0</v>
      </c>
      <c r="L36" s="27"/>
      <c r="M36" s="24"/>
      <c r="N36" s="24"/>
      <c r="O36" s="49"/>
      <c r="P36" s="24">
        <f>RANK(R36, $R$34:$R$58)+COUNTIF($R$34:R36,R36)-1</f>
        <v>3</v>
      </c>
      <c r="Q36" s="27" t="s">
        <v>15</v>
      </c>
      <c r="R36" s="24">
        <f t="shared" si="8"/>
        <v>0</v>
      </c>
      <c r="S36" s="27">
        <v>3</v>
      </c>
      <c r="T36" s="27"/>
      <c r="U36" s="27" t="str">
        <f t="shared" si="12"/>
        <v/>
      </c>
      <c r="V36" s="27">
        <f t="shared" si="13"/>
        <v>0</v>
      </c>
      <c r="W36" s="27"/>
      <c r="X36" s="49"/>
    </row>
    <row r="37" spans="1:24" x14ac:dyDescent="0.25">
      <c r="A37" s="24"/>
      <c r="B37" s="24"/>
      <c r="C37" s="28">
        <f t="shared" si="6"/>
        <v>0</v>
      </c>
      <c r="D37" s="28">
        <f t="shared" si="9"/>
        <v>0</v>
      </c>
      <c r="E37" s="24"/>
      <c r="F37" s="27">
        <f>RANK(H37, $H$34:$H$58)+COUNTIF($H$34:H37,H37)-1</f>
        <v>4</v>
      </c>
      <c r="G37" s="27" t="s">
        <v>16</v>
      </c>
      <c r="H37" s="29">
        <f t="shared" si="7"/>
        <v>0</v>
      </c>
      <c r="I37" s="27">
        <v>4</v>
      </c>
      <c r="J37" s="24" t="str">
        <f t="shared" si="10"/>
        <v/>
      </c>
      <c r="K37" s="24">
        <f t="shared" si="11"/>
        <v>0</v>
      </c>
      <c r="L37" s="27"/>
      <c r="M37" s="24"/>
      <c r="N37" s="24"/>
      <c r="O37" s="49"/>
      <c r="P37" s="24">
        <f>RANK(R37, $R$34:$R$58)+COUNTIF($R$34:R37,R37)-1</f>
        <v>4</v>
      </c>
      <c r="Q37" s="27" t="s">
        <v>16</v>
      </c>
      <c r="R37" s="24">
        <f t="shared" si="8"/>
        <v>0</v>
      </c>
      <c r="S37" s="27">
        <v>4</v>
      </c>
      <c r="T37" s="27"/>
      <c r="U37" s="27" t="str">
        <f t="shared" si="12"/>
        <v/>
      </c>
      <c r="V37" s="27">
        <f t="shared" si="13"/>
        <v>0</v>
      </c>
      <c r="W37" s="27"/>
      <c r="X37" s="49"/>
    </row>
    <row r="38" spans="1:24" x14ac:dyDescent="0.25">
      <c r="A38" s="24"/>
      <c r="B38" s="24"/>
      <c r="C38" s="28">
        <f t="shared" si="6"/>
        <v>0</v>
      </c>
      <c r="D38" s="28">
        <f t="shared" si="9"/>
        <v>0</v>
      </c>
      <c r="E38" s="24"/>
      <c r="F38" s="27">
        <f>RANK(H38, $H$34:$H$58)+COUNTIF($H$34:H38,H38)-1</f>
        <v>5</v>
      </c>
      <c r="G38" s="27" t="s">
        <v>17</v>
      </c>
      <c r="H38" s="29">
        <f t="shared" si="7"/>
        <v>0</v>
      </c>
      <c r="I38" s="27">
        <v>5</v>
      </c>
      <c r="J38" s="24" t="str">
        <f t="shared" si="10"/>
        <v/>
      </c>
      <c r="K38" s="24">
        <f t="shared" si="11"/>
        <v>0</v>
      </c>
      <c r="L38" s="27"/>
      <c r="M38" s="24"/>
      <c r="N38" s="24"/>
      <c r="O38" s="49"/>
      <c r="P38" s="24">
        <f>RANK(R38, $R$34:$R$58)+COUNTIF($R$34:R38,R38)-1</f>
        <v>5</v>
      </c>
      <c r="Q38" s="27" t="s">
        <v>17</v>
      </c>
      <c r="R38" s="24">
        <f t="shared" si="8"/>
        <v>0</v>
      </c>
      <c r="S38" s="27">
        <v>5</v>
      </c>
      <c r="T38" s="27"/>
      <c r="U38" s="27" t="str">
        <f t="shared" si="12"/>
        <v/>
      </c>
      <c r="V38" s="27">
        <f t="shared" si="13"/>
        <v>0</v>
      </c>
      <c r="W38" s="27"/>
      <c r="X38" s="49"/>
    </row>
    <row r="39" spans="1:24" x14ac:dyDescent="0.25">
      <c r="A39" s="24"/>
      <c r="B39" s="24"/>
      <c r="C39" s="28">
        <f t="shared" si="6"/>
        <v>0</v>
      </c>
      <c r="D39" s="28">
        <f t="shared" si="9"/>
        <v>0</v>
      </c>
      <c r="E39" s="24"/>
      <c r="F39" s="27">
        <f>RANK(H39, $H$34:$H$58)+COUNTIF($H$34:H39,H39)-1</f>
        <v>6</v>
      </c>
      <c r="G39" s="27" t="s">
        <v>18</v>
      </c>
      <c r="H39" s="29">
        <f t="shared" si="7"/>
        <v>0</v>
      </c>
      <c r="I39" s="27">
        <v>6</v>
      </c>
      <c r="J39" s="24" t="str">
        <f t="shared" si="10"/>
        <v/>
      </c>
      <c r="K39" s="24">
        <f t="shared" si="11"/>
        <v>0</v>
      </c>
      <c r="L39" s="27"/>
      <c r="M39" s="24"/>
      <c r="N39" s="24"/>
      <c r="O39" s="49"/>
      <c r="P39" s="24">
        <f>RANK(R39, $R$34:$R$58)+COUNTIF($R$34:R39,R39)-1</f>
        <v>6</v>
      </c>
      <c r="Q39" s="27" t="s">
        <v>18</v>
      </c>
      <c r="R39" s="24">
        <f t="shared" si="8"/>
        <v>0</v>
      </c>
      <c r="S39" s="27">
        <v>6</v>
      </c>
      <c r="T39" s="27"/>
      <c r="U39" s="27" t="str">
        <f t="shared" si="12"/>
        <v/>
      </c>
      <c r="V39" s="27">
        <f t="shared" si="13"/>
        <v>0</v>
      </c>
      <c r="W39" s="27"/>
      <c r="X39" s="49"/>
    </row>
    <row r="40" spans="1:24" x14ac:dyDescent="0.25">
      <c r="A40" s="24"/>
      <c r="B40" s="24"/>
      <c r="C40" s="28">
        <f t="shared" si="6"/>
        <v>0</v>
      </c>
      <c r="D40" s="28">
        <f t="shared" si="9"/>
        <v>0</v>
      </c>
      <c r="E40" s="24"/>
      <c r="F40" s="27">
        <f>RANK(H40, $H$34:$H$58)+COUNTIF($H$34:H40,H40)-1</f>
        <v>7</v>
      </c>
      <c r="G40" s="27" t="s">
        <v>19</v>
      </c>
      <c r="H40" s="29">
        <f t="shared" si="7"/>
        <v>0</v>
      </c>
      <c r="I40" s="27">
        <v>7</v>
      </c>
      <c r="J40" s="24" t="str">
        <f t="shared" si="10"/>
        <v/>
      </c>
      <c r="K40" s="24">
        <f t="shared" si="11"/>
        <v>0</v>
      </c>
      <c r="L40" s="27"/>
      <c r="M40" s="24"/>
      <c r="N40" s="24"/>
      <c r="O40" s="49"/>
      <c r="P40" s="24">
        <f>RANK(R40, $R$34:$R$58)+COUNTIF($R$34:R40,R40)-1</f>
        <v>7</v>
      </c>
      <c r="Q40" s="27" t="s">
        <v>19</v>
      </c>
      <c r="R40" s="24">
        <f t="shared" si="8"/>
        <v>0</v>
      </c>
      <c r="S40" s="27">
        <v>7</v>
      </c>
      <c r="T40" s="27"/>
      <c r="U40" s="27" t="str">
        <f t="shared" si="12"/>
        <v/>
      </c>
      <c r="V40" s="27">
        <f t="shared" si="13"/>
        <v>0</v>
      </c>
      <c r="W40" s="27"/>
      <c r="X40" s="49"/>
    </row>
    <row r="41" spans="1:24" x14ac:dyDescent="0.25">
      <c r="A41" s="24"/>
      <c r="B41" s="24"/>
      <c r="C41" s="28">
        <f t="shared" si="6"/>
        <v>0</v>
      </c>
      <c r="D41" s="28">
        <f t="shared" si="9"/>
        <v>0</v>
      </c>
      <c r="E41" s="24"/>
      <c r="F41" s="27">
        <f>RANK(H41, $H$34:$H$58)+COUNTIF($H$34:H41,H41)-1</f>
        <v>8</v>
      </c>
      <c r="G41" s="27" t="s">
        <v>20</v>
      </c>
      <c r="H41" s="29">
        <f t="shared" si="7"/>
        <v>0</v>
      </c>
      <c r="I41" s="27">
        <v>8</v>
      </c>
      <c r="J41" s="24" t="str">
        <f t="shared" si="10"/>
        <v/>
      </c>
      <c r="K41" s="24">
        <f t="shared" si="11"/>
        <v>0</v>
      </c>
      <c r="L41" s="27"/>
      <c r="M41" s="24"/>
      <c r="N41" s="24"/>
      <c r="O41" s="49"/>
      <c r="P41" s="24">
        <f>RANK(R41, $R$34:$R$58)+COUNTIF($R$34:R41,R41)-1</f>
        <v>8</v>
      </c>
      <c r="Q41" s="27" t="s">
        <v>20</v>
      </c>
      <c r="R41" s="24">
        <f t="shared" si="8"/>
        <v>0</v>
      </c>
      <c r="S41" s="27">
        <v>8</v>
      </c>
      <c r="T41" s="27"/>
      <c r="U41" s="27" t="str">
        <f t="shared" si="12"/>
        <v/>
      </c>
      <c r="V41" s="27">
        <f t="shared" si="13"/>
        <v>0</v>
      </c>
      <c r="W41" s="27"/>
      <c r="X41" s="49"/>
    </row>
    <row r="42" spans="1:24" x14ac:dyDescent="0.25">
      <c r="A42" s="24"/>
      <c r="B42" s="24"/>
      <c r="C42" s="28">
        <f t="shared" si="6"/>
        <v>0</v>
      </c>
      <c r="D42" s="28">
        <f t="shared" si="9"/>
        <v>0</v>
      </c>
      <c r="E42" s="24"/>
      <c r="F42" s="27">
        <f>RANK(H42, $H$34:$H$58)+COUNTIF($H$34:H42,H42)-1</f>
        <v>9</v>
      </c>
      <c r="G42" s="27" t="s">
        <v>21</v>
      </c>
      <c r="H42" s="29">
        <f t="shared" si="7"/>
        <v>0</v>
      </c>
      <c r="I42" s="27">
        <v>9</v>
      </c>
      <c r="J42" s="24" t="str">
        <f t="shared" si="10"/>
        <v/>
      </c>
      <c r="K42" s="24">
        <f t="shared" si="11"/>
        <v>0</v>
      </c>
      <c r="L42" s="27"/>
      <c r="M42" s="24"/>
      <c r="N42" s="24"/>
      <c r="O42" s="49"/>
      <c r="P42" s="24">
        <f>RANK(R42, $R$34:$R$58)+COUNTIF($R$34:R42,R42)-1</f>
        <v>9</v>
      </c>
      <c r="Q42" s="27" t="s">
        <v>21</v>
      </c>
      <c r="R42" s="24">
        <f t="shared" si="8"/>
        <v>0</v>
      </c>
      <c r="S42" s="27">
        <v>9</v>
      </c>
      <c r="T42" s="27"/>
      <c r="U42" s="27" t="str">
        <f t="shared" si="12"/>
        <v/>
      </c>
      <c r="V42" s="27">
        <f t="shared" si="13"/>
        <v>0</v>
      </c>
      <c r="W42" s="27"/>
      <c r="X42" s="49"/>
    </row>
    <row r="43" spans="1:24" x14ac:dyDescent="0.25">
      <c r="A43" s="24"/>
      <c r="B43" s="24"/>
      <c r="C43" s="28">
        <f t="shared" si="6"/>
        <v>0</v>
      </c>
      <c r="D43" s="28">
        <f t="shared" si="9"/>
        <v>0</v>
      </c>
      <c r="E43" s="24"/>
      <c r="F43" s="27">
        <f>RANK(H43, $H$34:$H$58)+COUNTIF($H$34:H43,H43)-1</f>
        <v>10</v>
      </c>
      <c r="G43" s="27" t="s">
        <v>22</v>
      </c>
      <c r="H43" s="29">
        <f t="shared" si="7"/>
        <v>0</v>
      </c>
      <c r="I43" s="27">
        <v>10</v>
      </c>
      <c r="J43" s="24" t="str">
        <f t="shared" si="10"/>
        <v/>
      </c>
      <c r="K43" s="24">
        <f t="shared" si="11"/>
        <v>0</v>
      </c>
      <c r="L43" s="27"/>
      <c r="M43" s="24"/>
      <c r="N43" s="24"/>
      <c r="O43" s="49"/>
      <c r="P43" s="24">
        <f>RANK(R43, $R$34:$R$58)+COUNTIF($R$34:R43,R43)-1</f>
        <v>10</v>
      </c>
      <c r="Q43" s="27" t="s">
        <v>22</v>
      </c>
      <c r="R43" s="24">
        <f t="shared" si="8"/>
        <v>0</v>
      </c>
      <c r="S43" s="27">
        <v>10</v>
      </c>
      <c r="T43" s="27"/>
      <c r="U43" s="27" t="str">
        <f t="shared" si="12"/>
        <v/>
      </c>
      <c r="V43" s="27">
        <f t="shared" si="13"/>
        <v>0</v>
      </c>
      <c r="W43" s="27"/>
      <c r="X43" s="49"/>
    </row>
    <row r="44" spans="1:24" x14ac:dyDescent="0.25">
      <c r="A44" s="24"/>
      <c r="B44" s="24"/>
      <c r="C44" s="28">
        <f t="shared" si="6"/>
        <v>0</v>
      </c>
      <c r="D44" s="28">
        <f t="shared" si="9"/>
        <v>0</v>
      </c>
      <c r="E44" s="24"/>
      <c r="F44" s="27">
        <f>RANK(H44, $H$34:$H$58)+COUNTIF($H$34:H44,H44)-1</f>
        <v>11</v>
      </c>
      <c r="G44" s="27" t="s">
        <v>23</v>
      </c>
      <c r="H44" s="29">
        <f t="shared" si="7"/>
        <v>0</v>
      </c>
      <c r="I44" s="27">
        <v>11</v>
      </c>
      <c r="J44" s="24" t="str">
        <f t="shared" si="10"/>
        <v/>
      </c>
      <c r="K44" s="24">
        <f t="shared" si="11"/>
        <v>0</v>
      </c>
      <c r="L44" s="27"/>
      <c r="M44" s="24"/>
      <c r="N44" s="24"/>
      <c r="O44" s="49"/>
      <c r="P44" s="24">
        <f>RANK(R44, $R$34:$R$58)+COUNTIF($R$34:R44,R44)-1</f>
        <v>11</v>
      </c>
      <c r="Q44" s="27" t="s">
        <v>23</v>
      </c>
      <c r="R44" s="24">
        <f t="shared" si="8"/>
        <v>0</v>
      </c>
      <c r="S44" s="27">
        <v>11</v>
      </c>
      <c r="T44" s="27"/>
      <c r="U44" s="27" t="str">
        <f t="shared" si="12"/>
        <v/>
      </c>
      <c r="V44" s="27">
        <f t="shared" si="13"/>
        <v>0</v>
      </c>
      <c r="W44" s="27"/>
      <c r="X44" s="49"/>
    </row>
    <row r="45" spans="1:24" x14ac:dyDescent="0.25">
      <c r="A45" s="24"/>
      <c r="B45" s="24"/>
      <c r="C45" s="28">
        <f t="shared" si="6"/>
        <v>0</v>
      </c>
      <c r="D45" s="28">
        <f t="shared" si="9"/>
        <v>0</v>
      </c>
      <c r="E45" s="24"/>
      <c r="F45" s="27">
        <f>RANK(H45, $H$34:$H$58)+COUNTIF($H$34:H45,H45)-1</f>
        <v>12</v>
      </c>
      <c r="G45" s="27" t="s">
        <v>24</v>
      </c>
      <c r="H45" s="29">
        <f t="shared" si="7"/>
        <v>0</v>
      </c>
      <c r="I45" s="27">
        <v>12</v>
      </c>
      <c r="J45" s="24" t="str">
        <f t="shared" si="10"/>
        <v/>
      </c>
      <c r="K45" s="24">
        <f t="shared" si="11"/>
        <v>0</v>
      </c>
      <c r="L45" s="27"/>
      <c r="M45" s="24"/>
      <c r="N45" s="24"/>
      <c r="O45" s="49"/>
      <c r="P45" s="24">
        <f>RANK(R45, $R$34:$R$58)+COUNTIF($R$34:R45,R45)-1</f>
        <v>12</v>
      </c>
      <c r="Q45" s="27" t="s">
        <v>24</v>
      </c>
      <c r="R45" s="24">
        <f t="shared" si="8"/>
        <v>0</v>
      </c>
      <c r="S45" s="27">
        <v>12</v>
      </c>
      <c r="T45" s="27"/>
      <c r="U45" s="27" t="str">
        <f t="shared" si="12"/>
        <v/>
      </c>
      <c r="V45" s="27">
        <f t="shared" si="13"/>
        <v>0</v>
      </c>
      <c r="W45" s="27"/>
      <c r="X45" s="49"/>
    </row>
    <row r="46" spans="1:24" x14ac:dyDescent="0.25">
      <c r="A46" s="24"/>
      <c r="B46" s="24"/>
      <c r="C46" s="28">
        <f t="shared" si="6"/>
        <v>0</v>
      </c>
      <c r="D46" s="28">
        <f t="shared" si="9"/>
        <v>0</v>
      </c>
      <c r="E46" s="24"/>
      <c r="F46" s="27">
        <f>RANK(H46, $H$34:$H$58)+COUNTIF($H$34:H46,H46)-1</f>
        <v>13</v>
      </c>
      <c r="G46" s="27" t="s">
        <v>25</v>
      </c>
      <c r="H46" s="29">
        <f t="shared" si="7"/>
        <v>0</v>
      </c>
      <c r="I46" s="27">
        <v>13</v>
      </c>
      <c r="J46" s="24" t="str">
        <f t="shared" si="10"/>
        <v/>
      </c>
      <c r="K46" s="24">
        <f t="shared" si="11"/>
        <v>0</v>
      </c>
      <c r="L46" s="27"/>
      <c r="M46" s="24"/>
      <c r="N46" s="24"/>
      <c r="O46" s="49"/>
      <c r="P46" s="24">
        <f>RANK(R46, $R$34:$R$58)+COUNTIF($R$34:R46,R46)-1</f>
        <v>13</v>
      </c>
      <c r="Q46" s="27" t="s">
        <v>25</v>
      </c>
      <c r="R46" s="24">
        <f t="shared" si="8"/>
        <v>0</v>
      </c>
      <c r="S46" s="27">
        <v>13</v>
      </c>
      <c r="T46" s="27"/>
      <c r="U46" s="27" t="str">
        <f t="shared" si="12"/>
        <v/>
      </c>
      <c r="V46" s="27">
        <f t="shared" si="13"/>
        <v>0</v>
      </c>
      <c r="W46" s="27"/>
      <c r="X46" s="49"/>
    </row>
    <row r="47" spans="1:24" x14ac:dyDescent="0.25">
      <c r="A47" s="24"/>
      <c r="B47" s="24"/>
      <c r="C47" s="28">
        <f t="shared" si="6"/>
        <v>0</v>
      </c>
      <c r="D47" s="28">
        <f t="shared" si="9"/>
        <v>0</v>
      </c>
      <c r="E47" s="24"/>
      <c r="F47" s="27">
        <f>RANK(H47, $H$34:$H$58)+COUNTIF($H$34:H47,H47)-1</f>
        <v>14</v>
      </c>
      <c r="G47" s="27" t="s">
        <v>26</v>
      </c>
      <c r="H47" s="29">
        <f t="shared" si="7"/>
        <v>0</v>
      </c>
      <c r="I47" s="27">
        <v>14</v>
      </c>
      <c r="J47" s="24" t="str">
        <f t="shared" si="10"/>
        <v/>
      </c>
      <c r="K47" s="24">
        <f t="shared" si="11"/>
        <v>0</v>
      </c>
      <c r="L47" s="27"/>
      <c r="M47" s="24"/>
      <c r="N47" s="24"/>
      <c r="O47" s="49"/>
      <c r="P47" s="24">
        <f>RANK(R47, $R$34:$R$58)+COUNTIF($R$34:R47,R47)-1</f>
        <v>14</v>
      </c>
      <c r="Q47" s="27" t="s">
        <v>26</v>
      </c>
      <c r="R47" s="24">
        <f t="shared" si="8"/>
        <v>0</v>
      </c>
      <c r="S47" s="27">
        <v>14</v>
      </c>
      <c r="T47" s="27"/>
      <c r="U47" s="27" t="str">
        <f t="shared" si="12"/>
        <v/>
      </c>
      <c r="V47" s="27">
        <f t="shared" si="13"/>
        <v>0</v>
      </c>
      <c r="W47" s="27"/>
      <c r="X47" s="49"/>
    </row>
    <row r="48" spans="1:24" x14ac:dyDescent="0.25">
      <c r="A48" s="24"/>
      <c r="B48" s="24"/>
      <c r="C48" s="28">
        <f t="shared" si="6"/>
        <v>0</v>
      </c>
      <c r="D48" s="28">
        <f t="shared" si="9"/>
        <v>0</v>
      </c>
      <c r="E48" s="24"/>
      <c r="F48" s="27">
        <f>RANK(H48, $H$34:$H$58)+COUNTIF($H$34:H48,H48)-1</f>
        <v>15</v>
      </c>
      <c r="G48" s="27" t="s">
        <v>27</v>
      </c>
      <c r="H48" s="29">
        <f t="shared" si="7"/>
        <v>0</v>
      </c>
      <c r="I48" s="27">
        <v>15</v>
      </c>
      <c r="J48" s="24" t="str">
        <f t="shared" si="10"/>
        <v/>
      </c>
      <c r="K48" s="24">
        <f t="shared" si="11"/>
        <v>0</v>
      </c>
      <c r="L48" s="27"/>
      <c r="M48" s="24"/>
      <c r="N48" s="24"/>
      <c r="O48" s="49"/>
      <c r="P48" s="24">
        <f>RANK(R48, $R$34:$R$58)+COUNTIF($R$34:R48,R48)-1</f>
        <v>15</v>
      </c>
      <c r="Q48" s="27" t="s">
        <v>27</v>
      </c>
      <c r="R48" s="24">
        <f t="shared" si="8"/>
        <v>0</v>
      </c>
      <c r="S48" s="27">
        <v>15</v>
      </c>
      <c r="T48" s="27"/>
      <c r="U48" s="27" t="str">
        <f t="shared" si="12"/>
        <v/>
      </c>
      <c r="V48" s="27">
        <f t="shared" si="13"/>
        <v>0</v>
      </c>
      <c r="W48" s="27"/>
      <c r="X48" s="49"/>
    </row>
    <row r="49" spans="1:24" x14ac:dyDescent="0.25">
      <c r="A49" s="24"/>
      <c r="B49" s="24"/>
      <c r="C49" s="28">
        <f t="shared" si="6"/>
        <v>0</v>
      </c>
      <c r="D49" s="28">
        <f t="shared" si="9"/>
        <v>0</v>
      </c>
      <c r="E49" s="24"/>
      <c r="F49" s="27">
        <f>RANK(H49, $H$34:$H$58)+COUNTIF($H$34:H49,H49)-1</f>
        <v>16</v>
      </c>
      <c r="G49" s="27" t="s">
        <v>28</v>
      </c>
      <c r="H49" s="29">
        <f t="shared" si="7"/>
        <v>0</v>
      </c>
      <c r="I49" s="27">
        <v>16</v>
      </c>
      <c r="J49" s="24" t="str">
        <f t="shared" si="10"/>
        <v/>
      </c>
      <c r="K49" s="24">
        <f t="shared" si="11"/>
        <v>0</v>
      </c>
      <c r="L49" s="27"/>
      <c r="M49" s="24"/>
      <c r="N49" s="24"/>
      <c r="O49" s="49"/>
      <c r="P49" s="24">
        <f>RANK(R49, $R$34:$R$58)+COUNTIF($R$34:R49,R49)-1</f>
        <v>16</v>
      </c>
      <c r="Q49" s="27" t="s">
        <v>28</v>
      </c>
      <c r="R49" s="24">
        <f t="shared" si="8"/>
        <v>0</v>
      </c>
      <c r="S49" s="27">
        <v>16</v>
      </c>
      <c r="T49" s="27"/>
      <c r="U49" s="27" t="str">
        <f t="shared" si="12"/>
        <v/>
      </c>
      <c r="V49" s="27">
        <f t="shared" si="13"/>
        <v>0</v>
      </c>
      <c r="W49" s="27"/>
      <c r="X49" s="49"/>
    </row>
    <row r="50" spans="1:24" x14ac:dyDescent="0.25">
      <c r="A50" s="24"/>
      <c r="B50" s="24"/>
      <c r="C50" s="28">
        <f t="shared" si="6"/>
        <v>0</v>
      </c>
      <c r="D50" s="28">
        <f t="shared" si="9"/>
        <v>0</v>
      </c>
      <c r="E50" s="24"/>
      <c r="F50" s="27">
        <f>RANK(H50, $H$34:$H$58)+COUNTIF($H$34:H50,H50)-1</f>
        <v>17</v>
      </c>
      <c r="G50" s="27" t="s">
        <v>29</v>
      </c>
      <c r="H50" s="29">
        <f t="shared" si="7"/>
        <v>0</v>
      </c>
      <c r="I50" s="27">
        <v>17</v>
      </c>
      <c r="J50" s="24" t="str">
        <f t="shared" si="10"/>
        <v/>
      </c>
      <c r="K50" s="24">
        <f t="shared" si="11"/>
        <v>0</v>
      </c>
      <c r="L50" s="27"/>
      <c r="M50" s="24"/>
      <c r="N50" s="24"/>
      <c r="O50" s="49"/>
      <c r="P50" s="24">
        <f>RANK(R50, $R$34:$R$58)+COUNTIF($R$34:R50,R50)-1</f>
        <v>17</v>
      </c>
      <c r="Q50" s="27" t="s">
        <v>29</v>
      </c>
      <c r="R50" s="24">
        <f t="shared" si="8"/>
        <v>0</v>
      </c>
      <c r="S50" s="27">
        <v>17</v>
      </c>
      <c r="T50" s="27"/>
      <c r="U50" s="27" t="str">
        <f t="shared" si="12"/>
        <v/>
      </c>
      <c r="V50" s="27">
        <f t="shared" si="13"/>
        <v>0</v>
      </c>
      <c r="W50" s="27"/>
      <c r="X50" s="49"/>
    </row>
    <row r="51" spans="1:24" x14ac:dyDescent="0.25">
      <c r="A51" s="24"/>
      <c r="B51" s="24"/>
      <c r="C51" s="28">
        <f t="shared" si="6"/>
        <v>0</v>
      </c>
      <c r="D51" s="28">
        <f t="shared" si="9"/>
        <v>0</v>
      </c>
      <c r="E51" s="24"/>
      <c r="F51" s="27">
        <f>RANK(H51, $H$34:$H$58)+COUNTIF($H$34:H51,H51)-1</f>
        <v>18</v>
      </c>
      <c r="G51" s="27" t="s">
        <v>30</v>
      </c>
      <c r="H51" s="29">
        <f t="shared" si="7"/>
        <v>0</v>
      </c>
      <c r="I51" s="27">
        <v>18</v>
      </c>
      <c r="J51" s="24" t="str">
        <f t="shared" si="10"/>
        <v/>
      </c>
      <c r="K51" s="24">
        <f t="shared" si="11"/>
        <v>0</v>
      </c>
      <c r="L51" s="27"/>
      <c r="M51" s="24"/>
      <c r="N51" s="24"/>
      <c r="O51" s="49"/>
      <c r="P51" s="24">
        <f>RANK(R51, $R$34:$R$58)+COUNTIF($R$34:R51,R51)-1</f>
        <v>18</v>
      </c>
      <c r="Q51" s="27" t="s">
        <v>30</v>
      </c>
      <c r="R51" s="24">
        <f t="shared" si="8"/>
        <v>0</v>
      </c>
      <c r="S51" s="27">
        <v>18</v>
      </c>
      <c r="T51" s="27"/>
      <c r="U51" s="27" t="str">
        <f t="shared" si="12"/>
        <v/>
      </c>
      <c r="V51" s="27">
        <f t="shared" si="13"/>
        <v>0</v>
      </c>
      <c r="W51" s="27"/>
      <c r="X51" s="49"/>
    </row>
    <row r="52" spans="1:24" x14ac:dyDescent="0.25">
      <c r="A52" s="24"/>
      <c r="B52" s="24"/>
      <c r="C52" s="28">
        <f t="shared" si="6"/>
        <v>0</v>
      </c>
      <c r="D52" s="28">
        <f t="shared" si="9"/>
        <v>0</v>
      </c>
      <c r="E52" s="24"/>
      <c r="F52" s="27">
        <f>RANK(H52, $H$34:$H$58)+COUNTIF($H$34:H52,H52)-1</f>
        <v>19</v>
      </c>
      <c r="G52" s="27" t="s">
        <v>31</v>
      </c>
      <c r="H52" s="29">
        <f t="shared" si="7"/>
        <v>0</v>
      </c>
      <c r="I52" s="27">
        <v>19</v>
      </c>
      <c r="J52" s="24" t="str">
        <f t="shared" si="10"/>
        <v/>
      </c>
      <c r="K52" s="24">
        <f t="shared" si="11"/>
        <v>0</v>
      </c>
      <c r="L52" s="27"/>
      <c r="M52" s="24"/>
      <c r="N52" s="24"/>
      <c r="O52" s="49"/>
      <c r="P52" s="24">
        <f>RANK(R52, $R$34:$R$58)+COUNTIF($R$34:R52,R52)-1</f>
        <v>19</v>
      </c>
      <c r="Q52" s="27" t="s">
        <v>31</v>
      </c>
      <c r="R52" s="24">
        <f t="shared" si="8"/>
        <v>0</v>
      </c>
      <c r="S52" s="27">
        <v>19</v>
      </c>
      <c r="T52" s="27"/>
      <c r="U52" s="27" t="str">
        <f t="shared" si="12"/>
        <v/>
      </c>
      <c r="V52" s="27">
        <f t="shared" si="13"/>
        <v>0</v>
      </c>
      <c r="W52" s="27"/>
      <c r="X52" s="49"/>
    </row>
    <row r="53" spans="1:24" x14ac:dyDescent="0.25">
      <c r="A53" s="24"/>
      <c r="B53" s="24"/>
      <c r="C53" s="28">
        <f t="shared" si="6"/>
        <v>0</v>
      </c>
      <c r="D53" s="28">
        <f t="shared" si="9"/>
        <v>0</v>
      </c>
      <c r="E53" s="24"/>
      <c r="F53" s="27">
        <f>RANK(H53, $H$34:$H$58)+COUNTIF($H$34:H53,H53)-1</f>
        <v>20</v>
      </c>
      <c r="G53" s="27" t="s">
        <v>32</v>
      </c>
      <c r="H53" s="29">
        <f t="shared" si="7"/>
        <v>0</v>
      </c>
      <c r="I53" s="27">
        <v>20</v>
      </c>
      <c r="J53" s="24" t="str">
        <f t="shared" si="10"/>
        <v/>
      </c>
      <c r="K53" s="24">
        <f t="shared" si="11"/>
        <v>0</v>
      </c>
      <c r="L53" s="27"/>
      <c r="M53" s="24"/>
      <c r="N53" s="24"/>
      <c r="O53" s="49"/>
      <c r="P53" s="24">
        <f>RANK(R53, $R$34:$R$58)+COUNTIF($R$34:R53,R53)-1</f>
        <v>20</v>
      </c>
      <c r="Q53" s="27" t="s">
        <v>32</v>
      </c>
      <c r="R53" s="24">
        <f t="shared" si="8"/>
        <v>0</v>
      </c>
      <c r="S53" s="27">
        <v>20</v>
      </c>
      <c r="T53" s="27"/>
      <c r="U53" s="27" t="str">
        <f t="shared" si="12"/>
        <v/>
      </c>
      <c r="V53" s="27">
        <f t="shared" si="13"/>
        <v>0</v>
      </c>
      <c r="W53" s="27"/>
      <c r="X53" s="49"/>
    </row>
    <row r="54" spans="1:24" x14ac:dyDescent="0.25">
      <c r="A54" s="24"/>
      <c r="B54" s="24"/>
      <c r="C54" s="28">
        <f t="shared" si="6"/>
        <v>0</v>
      </c>
      <c r="D54" s="28">
        <f t="shared" si="9"/>
        <v>0</v>
      </c>
      <c r="E54" s="24"/>
      <c r="F54" s="27">
        <f>RANK(H54, $H$34:$H$58)+COUNTIF($H$34:H54,H54)-1</f>
        <v>21</v>
      </c>
      <c r="G54" s="27" t="s">
        <v>33</v>
      </c>
      <c r="H54" s="29">
        <f t="shared" si="7"/>
        <v>0</v>
      </c>
      <c r="I54" s="27">
        <v>21</v>
      </c>
      <c r="J54" s="24" t="str">
        <f>IF(H54&gt;0,VLOOKUP($I54, $F$34:$H$58, 2,FALSE), "")</f>
        <v/>
      </c>
      <c r="K54" s="24">
        <f t="shared" si="11"/>
        <v>0</v>
      </c>
      <c r="L54" s="27"/>
      <c r="M54" s="24"/>
      <c r="N54" s="24"/>
      <c r="O54" s="49"/>
      <c r="P54" s="24">
        <f>RANK(R54, $R$34:$R$58)+COUNTIF($R$34:R54,R54)-1</f>
        <v>21</v>
      </c>
      <c r="Q54" s="27" t="s">
        <v>33</v>
      </c>
      <c r="R54" s="24">
        <f t="shared" si="8"/>
        <v>0</v>
      </c>
      <c r="S54" s="27">
        <v>21</v>
      </c>
      <c r="T54" s="27"/>
      <c r="U54" s="27" t="str">
        <f t="shared" si="12"/>
        <v/>
      </c>
      <c r="V54" s="27">
        <f t="shared" si="13"/>
        <v>0</v>
      </c>
      <c r="W54" s="27"/>
      <c r="X54" s="49"/>
    </row>
    <row r="55" spans="1:24" x14ac:dyDescent="0.25">
      <c r="A55" s="24"/>
      <c r="B55" s="24"/>
      <c r="C55" s="28">
        <f t="shared" si="6"/>
        <v>0</v>
      </c>
      <c r="D55" s="28">
        <f t="shared" si="9"/>
        <v>0</v>
      </c>
      <c r="E55" s="24"/>
      <c r="F55" s="27">
        <f>RANK(H55, $H$34:$H$58)+COUNTIF($H$34:H55,H55)-1</f>
        <v>22</v>
      </c>
      <c r="G55" s="27" t="s">
        <v>34</v>
      </c>
      <c r="H55" s="29">
        <f t="shared" si="7"/>
        <v>0</v>
      </c>
      <c r="I55" s="27">
        <v>22</v>
      </c>
      <c r="J55" s="24" t="str">
        <f t="shared" si="10"/>
        <v/>
      </c>
      <c r="K55" s="24">
        <f t="shared" si="11"/>
        <v>0</v>
      </c>
      <c r="L55" s="27"/>
      <c r="M55" s="24"/>
      <c r="N55" s="24"/>
      <c r="O55" s="49"/>
      <c r="P55" s="24">
        <f>RANK(R55, $R$34:$R$58)+COUNTIF($R$34:R55,R55)-1</f>
        <v>22</v>
      </c>
      <c r="Q55" s="27" t="s">
        <v>34</v>
      </c>
      <c r="R55" s="24">
        <f t="shared" si="8"/>
        <v>0</v>
      </c>
      <c r="S55" s="27">
        <v>22</v>
      </c>
      <c r="T55" s="27"/>
      <c r="U55" s="27" t="str">
        <f t="shared" si="12"/>
        <v/>
      </c>
      <c r="V55" s="27">
        <f t="shared" si="13"/>
        <v>0</v>
      </c>
      <c r="W55" s="27"/>
      <c r="X55" s="49"/>
    </row>
    <row r="56" spans="1:24" x14ac:dyDescent="0.25">
      <c r="A56" s="24"/>
      <c r="B56" s="24"/>
      <c r="C56" s="28">
        <f t="shared" si="6"/>
        <v>0</v>
      </c>
      <c r="D56" s="28">
        <f t="shared" si="9"/>
        <v>0</v>
      </c>
      <c r="E56" s="24"/>
      <c r="F56" s="27">
        <f>RANK(H56, $H$34:$H$58)+COUNTIF($H$34:H56,H56)-1</f>
        <v>23</v>
      </c>
      <c r="G56" s="27" t="s">
        <v>35</v>
      </c>
      <c r="H56" s="29">
        <f t="shared" si="7"/>
        <v>0</v>
      </c>
      <c r="I56" s="27">
        <v>23</v>
      </c>
      <c r="J56" s="24" t="str">
        <f t="shared" si="10"/>
        <v/>
      </c>
      <c r="K56" s="24">
        <f t="shared" si="11"/>
        <v>0</v>
      </c>
      <c r="L56" s="27"/>
      <c r="M56" s="24"/>
      <c r="N56" s="24"/>
      <c r="O56" s="49"/>
      <c r="P56" s="24">
        <f>RANK(R56, $R$34:$R$58)+COUNTIF($R$34:R56,R56)-1</f>
        <v>23</v>
      </c>
      <c r="Q56" s="27" t="s">
        <v>35</v>
      </c>
      <c r="R56" s="24">
        <f t="shared" si="8"/>
        <v>0</v>
      </c>
      <c r="S56" s="27">
        <v>23</v>
      </c>
      <c r="T56" s="27"/>
      <c r="U56" s="27" t="str">
        <f t="shared" si="12"/>
        <v/>
      </c>
      <c r="V56" s="27">
        <f t="shared" si="13"/>
        <v>0</v>
      </c>
      <c r="W56" s="27"/>
      <c r="X56" s="49"/>
    </row>
    <row r="57" spans="1:24" x14ac:dyDescent="0.25">
      <c r="A57" s="24"/>
      <c r="B57" s="24"/>
      <c r="C57" s="28">
        <f t="shared" si="6"/>
        <v>0</v>
      </c>
      <c r="D57" s="28">
        <f t="shared" si="9"/>
        <v>0</v>
      </c>
      <c r="E57" s="24"/>
      <c r="F57" s="27">
        <f>RANK(H57, $H$34:$H$58)+COUNTIF($H$34:H57,H57)-1</f>
        <v>24</v>
      </c>
      <c r="G57" s="27" t="s">
        <v>36</v>
      </c>
      <c r="H57" s="29">
        <f t="shared" si="7"/>
        <v>0</v>
      </c>
      <c r="I57" s="27">
        <v>24</v>
      </c>
      <c r="J57" s="24" t="str">
        <f t="shared" si="10"/>
        <v/>
      </c>
      <c r="K57" s="24">
        <f t="shared" si="11"/>
        <v>0</v>
      </c>
      <c r="L57" s="27"/>
      <c r="M57" s="24"/>
      <c r="N57" s="24"/>
      <c r="O57" s="49"/>
      <c r="P57" s="24">
        <f>RANK(R57, $R$34:$R$58)+COUNTIF($R$34:R57,R57)-1</f>
        <v>24</v>
      </c>
      <c r="Q57" s="27" t="s">
        <v>36</v>
      </c>
      <c r="R57" s="24">
        <f t="shared" si="8"/>
        <v>0</v>
      </c>
      <c r="S57" s="27">
        <v>24</v>
      </c>
      <c r="T57" s="27"/>
      <c r="U57" s="27" t="str">
        <f t="shared" si="12"/>
        <v/>
      </c>
      <c r="V57" s="27">
        <f t="shared" si="13"/>
        <v>0</v>
      </c>
      <c r="W57" s="27"/>
      <c r="X57" s="49"/>
    </row>
    <row r="58" spans="1:24" x14ac:dyDescent="0.25">
      <c r="A58" s="24"/>
      <c r="B58" s="24"/>
      <c r="C58" s="28">
        <f t="shared" si="6"/>
        <v>0</v>
      </c>
      <c r="D58" s="28">
        <f t="shared" si="9"/>
        <v>0</v>
      </c>
      <c r="E58" s="24"/>
      <c r="F58" s="27">
        <f>RANK(H58, $H$34:$H$58)+COUNTIF($H$34:H58,H58)-1</f>
        <v>25</v>
      </c>
      <c r="G58" s="27" t="s">
        <v>37</v>
      </c>
      <c r="H58" s="29">
        <f t="shared" si="7"/>
        <v>0</v>
      </c>
      <c r="I58" s="27">
        <v>25</v>
      </c>
      <c r="J58" s="24" t="str">
        <f t="shared" si="10"/>
        <v/>
      </c>
      <c r="K58" s="24">
        <f t="shared" si="11"/>
        <v>0</v>
      </c>
      <c r="L58" s="27"/>
      <c r="M58" s="24"/>
      <c r="N58" s="24"/>
      <c r="O58" s="49"/>
      <c r="P58" s="24">
        <f>RANK(R58, $R$34:$R$58)+COUNTIF($R$34:R58,R58)-1</f>
        <v>25</v>
      </c>
      <c r="Q58" s="27" t="s">
        <v>37</v>
      </c>
      <c r="R58" s="24">
        <f t="shared" si="8"/>
        <v>0</v>
      </c>
      <c r="S58" s="27">
        <v>25</v>
      </c>
      <c r="T58" s="27"/>
      <c r="U58" s="27" t="str">
        <f t="shared" si="12"/>
        <v/>
      </c>
      <c r="V58" s="27">
        <f t="shared" si="13"/>
        <v>0</v>
      </c>
      <c r="W58" s="27"/>
      <c r="X58" s="49"/>
    </row>
    <row r="59" spans="1:24" x14ac:dyDescent="0.25">
      <c r="A59" s="24"/>
      <c r="B59" s="24"/>
      <c r="C59" s="24"/>
      <c r="D59" s="24"/>
      <c r="E59" s="24"/>
      <c r="F59" s="27"/>
      <c r="G59" s="24"/>
      <c r="H59" s="27"/>
      <c r="I59" s="27"/>
      <c r="J59" s="24"/>
      <c r="K59" s="27"/>
      <c r="L59" s="27"/>
      <c r="M59" s="24"/>
      <c r="N59" s="24"/>
      <c r="O59" s="49"/>
      <c r="P59" s="49"/>
      <c r="Q59" s="50"/>
      <c r="R59" s="50"/>
      <c r="S59" s="50"/>
      <c r="T59" s="50"/>
      <c r="U59" s="50"/>
      <c r="V59" s="50"/>
      <c r="W59" s="50"/>
      <c r="X59" s="49"/>
    </row>
  </sheetData>
  <sheetProtection password="C661" sheet="1" objects="1" scenarios="1" selectLockedCells="1"/>
  <mergeCells count="9">
    <mergeCell ref="Q6:W6"/>
    <mergeCell ref="M6:P6"/>
    <mergeCell ref="C6:L6"/>
    <mergeCell ref="D2:G2"/>
    <mergeCell ref="D3:G3"/>
    <mergeCell ref="S2:W2"/>
    <mergeCell ref="S3:W3"/>
    <mergeCell ref="S4:W4"/>
    <mergeCell ref="D4:G4"/>
  </mergeCells>
  <conditionalFormatting sqref="W8:W32">
    <cfRule type="cellIs" dxfId="3" priority="3" operator="greaterThanOrEqual">
      <formula>0</formula>
    </cfRule>
    <cfRule type="cellIs" dxfId="2" priority="4" operator="lessThan">
      <formula>0</formula>
    </cfRule>
  </conditionalFormatting>
  <conditionalFormatting sqref="T8:T32">
    <cfRule type="cellIs" dxfId="1" priority="1" operator="greaterThanOrEqual">
      <formula>0</formula>
    </cfRule>
    <cfRule type="cellIs" dxfId="0" priority="2" operator="lessThan">
      <formula>0</formula>
    </cfRule>
  </conditionalFormatting>
  <dataValidations count="1">
    <dataValidation type="list" allowBlank="1" showInputMessage="1" showErrorMessage="1" sqref="F8:F32 H8:H32 K8:K32 Q8:R32 U8:U32">
      <formula1>$J$1:$J$5</formula1>
    </dataValidation>
  </dataValidations>
  <pageMargins left="0.7" right="0.7" top="0.75" bottom="0.75" header="0.3" footer="0.3"/>
  <pageSetup scale="37" orientation="landscape" horizontalDpi="0" verticalDpi="0" r:id="rId1"/>
  <headerFooter>
    <oddHeader>&amp;C&amp;"-,Bold"&amp;14FMEA Matrix</oddHead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Charts</vt:lpstr>
      </vt:variant>
      <vt:variant>
        <vt:i4>2</vt:i4>
      </vt:variant>
    </vt:vector>
  </HeadingPairs>
  <TitlesOfParts>
    <vt:vector size="7" baseType="lpstr">
      <vt:lpstr>About Jim Bowie</vt:lpstr>
      <vt:lpstr>Lean Acres</vt:lpstr>
      <vt:lpstr>Instructions</vt:lpstr>
      <vt:lpstr>SOD Scoring Scales</vt:lpstr>
      <vt:lpstr>FMEA Matrix</vt:lpstr>
      <vt:lpstr>FMEA RPN Pareto Chart</vt:lpstr>
      <vt:lpstr>FMEA Criticality Pareto Chart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Buckaroo Banzai</dc:creator>
  <cp:lastModifiedBy>Buckaroo Banzai</cp:lastModifiedBy>
  <cp:lastPrinted>2011-11-10T21:23:54Z</cp:lastPrinted>
  <dcterms:created xsi:type="dcterms:W3CDTF">2011-01-06T20:09:43Z</dcterms:created>
  <dcterms:modified xsi:type="dcterms:W3CDTF">2011-12-16T22:45:04Z</dcterms:modified>
</cp:coreProperties>
</file>